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deburghtowncouncil.sharepoint.com/sites/ATC/Shared Documents/ASSET REGISTER/"/>
    </mc:Choice>
  </mc:AlternateContent>
  <xr:revisionPtr revIDLastSave="1" documentId="14_{300E3103-C71E-406B-9119-D0627B7385EC}" xr6:coauthVersionLast="47" xr6:coauthVersionMax="47" xr10:uidLastSave="{6098DC93-FE5F-4E1F-A734-35BF65B5DF3A}"/>
  <bookViews>
    <workbookView xWindow="-120" yWindow="-120" windowWidth="29040" windowHeight="15840" xr2:uid="{729FF3AC-19CB-4953-8D6C-6CB825391C9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D70" i="1"/>
  <c r="D85" i="1"/>
  <c r="D96" i="1"/>
  <c r="E74" i="1"/>
  <c r="E96" i="1"/>
  <c r="E85" i="1"/>
  <c r="E70" i="1"/>
  <c r="D120" i="1"/>
  <c r="D125" i="1" s="1"/>
  <c r="D52" i="1"/>
  <c r="E60" i="1" s="1"/>
  <c r="F60" i="1" s="1"/>
  <c r="F37" i="1" l="1"/>
  <c r="E125" i="1"/>
  <c r="E128" i="1" s="1"/>
  <c r="F70" i="1"/>
  <c r="D128" i="1"/>
  <c r="F128" i="1" l="1"/>
</calcChain>
</file>

<file path=xl/sharedStrings.xml><?xml version="1.0" encoding="utf-8"?>
<sst xmlns="http://schemas.openxmlformats.org/spreadsheetml/2006/main" count="250" uniqueCount="148">
  <si>
    <t>Asset Description</t>
  </si>
  <si>
    <t>Date of Acquisition</t>
  </si>
  <si>
    <t>Location</t>
  </si>
  <si>
    <t>Value £</t>
  </si>
  <si>
    <t xml:space="preserve">Date of Disposal &amp; Value </t>
  </si>
  <si>
    <t>PROPERTIES</t>
  </si>
  <si>
    <t>The Moot Hall</t>
  </si>
  <si>
    <t>Historic</t>
  </si>
  <si>
    <t>Market Cross Place</t>
  </si>
  <si>
    <t>Groundsman's Cottage</t>
  </si>
  <si>
    <t>King's Field</t>
  </si>
  <si>
    <t>Revalued in 2018 for insurance</t>
  </si>
  <si>
    <t>Pet Perfection</t>
  </si>
  <si>
    <t>War Memorial</t>
  </si>
  <si>
    <t>Moot Green</t>
  </si>
  <si>
    <t>Yacht Pond</t>
  </si>
  <si>
    <t>Dial House Garden</t>
  </si>
  <si>
    <t>Dial Lane</t>
  </si>
  <si>
    <t>Awaiting valuation</t>
  </si>
  <si>
    <t>Outdoor Gym</t>
  </si>
  <si>
    <t>Tractor Store</t>
  </si>
  <si>
    <t>Public Toilets</t>
  </si>
  <si>
    <t>Allotments</t>
  </si>
  <si>
    <t>Jubilee Walk/King's Field</t>
  </si>
  <si>
    <t>N/A</t>
  </si>
  <si>
    <t>The Marshes (126 acres)</t>
  </si>
  <si>
    <t>Aldeburgh</t>
  </si>
  <si>
    <t>Community Centre</t>
  </si>
  <si>
    <t>King's Field Recreation Field</t>
  </si>
  <si>
    <t>Kemp's Field Recreation Field</t>
  </si>
  <si>
    <t>Kemp's Field</t>
  </si>
  <si>
    <t>Tennis Courts</t>
  </si>
  <si>
    <t>Park Road</t>
  </si>
  <si>
    <t xml:space="preserve">Resurfacing of courts 2018 </t>
  </si>
  <si>
    <t>Floodlighting - Tennis Courts</t>
  </si>
  <si>
    <t>Sea Front Greens</t>
  </si>
  <si>
    <t>Moot Green/Crag Path</t>
  </si>
  <si>
    <t>Boules Piste</t>
  </si>
  <si>
    <t>Moot Green (North)</t>
  </si>
  <si>
    <t>Bowls Pavilion &amp; Green</t>
  </si>
  <si>
    <t>Green Keepers Store</t>
  </si>
  <si>
    <t>Scout Hut</t>
  </si>
  <si>
    <t>Scout Hut Roof</t>
  </si>
  <si>
    <t>Groundsman's Cottage Roof</t>
  </si>
  <si>
    <t>Pet Perfection Roof</t>
  </si>
  <si>
    <t>Hanson Garage</t>
  </si>
  <si>
    <t>Shed - Kings field</t>
  </si>
  <si>
    <t>TOTAL</t>
  </si>
  <si>
    <t>OTHER</t>
  </si>
  <si>
    <t>Bronze Statues x 2 'Snooks'</t>
  </si>
  <si>
    <t>Moot Green &amp; Hospital</t>
  </si>
  <si>
    <t>Memorial Benches</t>
  </si>
  <si>
    <t>Various</t>
  </si>
  <si>
    <t>10 added in 2021</t>
  </si>
  <si>
    <t>Roundabout Sculpture</t>
  </si>
  <si>
    <t>Roundabout</t>
  </si>
  <si>
    <t>2 x Town Flags</t>
  </si>
  <si>
    <t>Moot Hall</t>
  </si>
  <si>
    <t>Dog Bins</t>
  </si>
  <si>
    <t>2 added in 2021</t>
  </si>
  <si>
    <t>Litter Bins</t>
  </si>
  <si>
    <t>Notice Board</t>
  </si>
  <si>
    <t>Baggotts</t>
  </si>
  <si>
    <t>Moot Hall Rail/Town Gates</t>
  </si>
  <si>
    <t xml:space="preserve">Moot Green </t>
  </si>
  <si>
    <t>Tommy Silhouette</t>
  </si>
  <si>
    <t>War Memorial Plaque</t>
  </si>
  <si>
    <t>CCLA Property Fund</t>
  </si>
  <si>
    <t>Investment</t>
  </si>
  <si>
    <t>2 x Defibrillators</t>
  </si>
  <si>
    <t>Church &amp; Brudenell</t>
  </si>
  <si>
    <t>Christmas Lights</t>
  </si>
  <si>
    <t>Signs - Queen's Field</t>
  </si>
  <si>
    <t>Queen's Field</t>
  </si>
  <si>
    <t>Signs - Crag Path</t>
  </si>
  <si>
    <t>Crag Path</t>
  </si>
  <si>
    <t>Handrail at Tennis courts</t>
  </si>
  <si>
    <t>FURNITURE</t>
  </si>
  <si>
    <t>3 x light oak desks</t>
  </si>
  <si>
    <t>2 x office chairs</t>
  </si>
  <si>
    <t>1 x light oak filing cabinet</t>
  </si>
  <si>
    <t>1 x Mayor's Chair</t>
  </si>
  <si>
    <t>2 x computers</t>
  </si>
  <si>
    <t>Redundant equipment disposed of 2021</t>
  </si>
  <si>
    <t>REGALIA</t>
  </si>
  <si>
    <t>Robes, Wig, Hats</t>
  </si>
  <si>
    <t>INSIGNIA</t>
  </si>
  <si>
    <t>2 x large maces</t>
  </si>
  <si>
    <t>Confidential</t>
  </si>
  <si>
    <t>Revalued in 2019 for insurance purposes</t>
  </si>
  <si>
    <t>2 x small maces</t>
  </si>
  <si>
    <t>2 x town seals</t>
  </si>
  <si>
    <t>1 x Mayor's Chain</t>
  </si>
  <si>
    <t>1 x Consort's Chain</t>
  </si>
  <si>
    <t>1 x Town Crier's Bell</t>
  </si>
  <si>
    <t>1 x Beadle's Staff</t>
  </si>
  <si>
    <t>GROUNDS EQUIPMENT</t>
  </si>
  <si>
    <t>Extension Ladder</t>
  </si>
  <si>
    <t>Line-Marking Applicator</t>
  </si>
  <si>
    <t>Purchased in 2021</t>
  </si>
  <si>
    <t>Fertiliser Spreader</t>
  </si>
  <si>
    <t>Disposed of in 2021</t>
  </si>
  <si>
    <t>Moss/Weed Sprayer</t>
  </si>
  <si>
    <t>Turf Cutter</t>
  </si>
  <si>
    <t>Karcher Pressure Washer</t>
  </si>
  <si>
    <t>Karcher Brush Set</t>
  </si>
  <si>
    <t>SPORTS &amp; PLAYING FIELDS</t>
  </si>
  <si>
    <t xml:space="preserve">Play Equipment </t>
  </si>
  <si>
    <t>Childrens' Play Area</t>
  </si>
  <si>
    <t>£37445 plus fencing £5356</t>
  </si>
  <si>
    <t>Fencing</t>
  </si>
  <si>
    <t>Rugby Pitch</t>
  </si>
  <si>
    <t>Fencing - Childrens' Play Area</t>
  </si>
  <si>
    <t>Climbing Frame</t>
  </si>
  <si>
    <t>Slide</t>
  </si>
  <si>
    <t>See Saw</t>
  </si>
  <si>
    <t>Goalposts</t>
  </si>
  <si>
    <t>Tennis Nets/Posts/Fencing</t>
  </si>
  <si>
    <t xml:space="preserve">Honesty Box </t>
  </si>
  <si>
    <t>Made in 2021</t>
  </si>
  <si>
    <t>Shelter</t>
  </si>
  <si>
    <t>Bowls Club effects</t>
  </si>
  <si>
    <t>Bowls Pavilion</t>
  </si>
  <si>
    <t>7 a side Goalposts</t>
  </si>
  <si>
    <t>2 x heavy duty mobile floodlights</t>
  </si>
  <si>
    <t>Disposed of 2017 - Rugby Club</t>
  </si>
  <si>
    <t>Battery floodlights</t>
  </si>
  <si>
    <t>Disposed of 2017</t>
  </si>
  <si>
    <t>Generator with floodlight</t>
  </si>
  <si>
    <t>Donated to ATC</t>
  </si>
  <si>
    <t>Basketball Post &amp; Net</t>
  </si>
  <si>
    <t>5 a side goal</t>
  </si>
  <si>
    <t>2 x cradle swing seats</t>
  </si>
  <si>
    <t>Play equipment Kemps field</t>
  </si>
  <si>
    <t>Fencing&amp; gates - Jubilee walk</t>
  </si>
  <si>
    <t>Jubilee Walk</t>
  </si>
  <si>
    <t>2 x additional gates - Jubilee Walk</t>
  </si>
  <si>
    <t>Dump Road &amp; King's Field</t>
  </si>
  <si>
    <t>Added in 2021</t>
  </si>
  <si>
    <t>TOTAL ASSETS</t>
  </si>
  <si>
    <t>ALDEBURGH TOWN COUNCIL ASSET REGISTER 2022/23</t>
  </si>
  <si>
    <t>Lighting</t>
  </si>
  <si>
    <t>Boiler</t>
  </si>
  <si>
    <t>Signs - Tennis Court</t>
  </si>
  <si>
    <t>Tennis Court</t>
  </si>
  <si>
    <t>Signs - Dial House Garden</t>
  </si>
  <si>
    <t>Dial House</t>
  </si>
  <si>
    <t>1 x laptop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</si>
</sst>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6" fontId="0" fillId="0" borderId="0" xfId="0" applyNumberForma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7" fillId="0" borderId="0" xfId="0" applyFont="1" applyAlignment="1">
      <alignment horizontal="left"/>
    </xf>
    <xf numFmtId="0" fontId="1" fillId="0" borderId="0" xfId="0" applyFont="1"/>
    <xf numFmtId="6" fontId="7" fillId="0" borderId="0" xfId="0" applyNumberFormat="1" applyFont="1"/>
    <xf numFmtId="6" fontId="2" fillId="0" borderId="0" xfId="0" applyNumberFormat="1" applyFont="1"/>
    <xf numFmtId="0" fontId="9" fillId="0" borderId="0" xfId="0" applyFont="1"/>
    <xf numFmtId="3" fontId="7" fillId="0" borderId="0" xfId="0" applyNumberFormat="1" applyFont="1"/>
    <xf numFmtId="3" fontId="0" fillId="0" borderId="0" xfId="0" applyNumberFormat="1"/>
    <xf numFmtId="3" fontId="2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left"/>
    </xf>
    <xf numFmtId="6" fontId="1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198EE-04C5-4F21-808A-35E99244C946}">
  <sheetPr>
    <pageSetUpPr fitToPage="1"/>
  </sheetPr>
  <dimension ref="A1:G128"/>
  <sheetViews>
    <sheetView tabSelected="1" topLeftCell="A100" workbookViewId="0">
      <selection activeCell="E133" sqref="E133"/>
    </sheetView>
  </sheetViews>
  <sheetFormatPr defaultRowHeight="15" x14ac:dyDescent="0.25"/>
  <cols>
    <col min="1" max="1" width="31" customWidth="1"/>
    <col min="2" max="2" width="20.140625" customWidth="1"/>
    <col min="3" max="3" width="18" customWidth="1"/>
    <col min="4" max="4" width="27.28515625" customWidth="1"/>
    <col min="5" max="5" width="26.85546875" customWidth="1"/>
  </cols>
  <sheetData>
    <row r="1" spans="1:5" x14ac:dyDescent="0.25">
      <c r="A1" s="1" t="s">
        <v>140</v>
      </c>
      <c r="B1" s="2"/>
      <c r="C1" s="3"/>
      <c r="D1" s="4"/>
      <c r="E1" s="4"/>
    </row>
    <row r="2" spans="1:5" x14ac:dyDescent="0.25">
      <c r="A2" s="4"/>
      <c r="B2" s="4"/>
      <c r="C2" s="4"/>
      <c r="D2" s="4"/>
      <c r="E2" s="4"/>
    </row>
    <row r="3" spans="1:5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</row>
    <row r="4" spans="1:5" x14ac:dyDescent="0.25">
      <c r="A4" s="4"/>
      <c r="B4" s="4"/>
      <c r="C4" s="4"/>
      <c r="D4" s="4"/>
      <c r="E4" s="4"/>
    </row>
    <row r="5" spans="1:5" x14ac:dyDescent="0.25">
      <c r="A5" s="6" t="s">
        <v>5</v>
      </c>
      <c r="E5" s="4"/>
    </row>
    <row r="6" spans="1:5" x14ac:dyDescent="0.25">
      <c r="A6" t="s">
        <v>6</v>
      </c>
      <c r="B6" t="s">
        <v>7</v>
      </c>
      <c r="C6" t="s">
        <v>8</v>
      </c>
      <c r="D6" s="7">
        <v>1084065</v>
      </c>
    </row>
    <row r="7" spans="1:5" x14ac:dyDescent="0.25">
      <c r="A7" t="s">
        <v>9</v>
      </c>
      <c r="B7" t="s">
        <v>7</v>
      </c>
      <c r="C7" t="s">
        <v>10</v>
      </c>
      <c r="D7" s="8">
        <v>70000</v>
      </c>
      <c r="E7" t="s">
        <v>11</v>
      </c>
    </row>
    <row r="8" spans="1:5" x14ac:dyDescent="0.25">
      <c r="A8" t="s">
        <v>12</v>
      </c>
      <c r="B8" t="s">
        <v>7</v>
      </c>
      <c r="C8" t="s">
        <v>10</v>
      </c>
      <c r="D8" s="8">
        <v>80000</v>
      </c>
      <c r="E8" t="s">
        <v>11</v>
      </c>
    </row>
    <row r="9" spans="1:5" x14ac:dyDescent="0.25">
      <c r="A9" t="s">
        <v>13</v>
      </c>
      <c r="B9" t="s">
        <v>7</v>
      </c>
      <c r="C9" t="s">
        <v>14</v>
      </c>
      <c r="D9">
        <v>11155</v>
      </c>
    </row>
    <row r="10" spans="1:5" x14ac:dyDescent="0.25">
      <c r="A10" t="s">
        <v>15</v>
      </c>
      <c r="B10" t="s">
        <v>7</v>
      </c>
      <c r="C10" t="s">
        <v>14</v>
      </c>
      <c r="D10">
        <v>15575</v>
      </c>
    </row>
    <row r="11" spans="1:5" x14ac:dyDescent="0.25">
      <c r="A11" s="23" t="s">
        <v>15</v>
      </c>
      <c r="B11" s="23">
        <v>2023</v>
      </c>
      <c r="C11" s="23" t="s">
        <v>14</v>
      </c>
      <c r="D11" s="23">
        <v>7015</v>
      </c>
      <c r="E11" s="9"/>
    </row>
    <row r="12" spans="1:5" x14ac:dyDescent="0.25">
      <c r="A12" s="9" t="s">
        <v>16</v>
      </c>
      <c r="B12" s="10">
        <v>2021</v>
      </c>
      <c r="C12" s="9" t="s">
        <v>17</v>
      </c>
      <c r="D12" s="9">
        <v>0</v>
      </c>
      <c r="E12" s="9" t="s">
        <v>18</v>
      </c>
    </row>
    <row r="13" spans="1:5" x14ac:dyDescent="0.25">
      <c r="A13" t="s">
        <v>19</v>
      </c>
      <c r="B13" s="11">
        <v>2013</v>
      </c>
      <c r="C13" t="s">
        <v>10</v>
      </c>
      <c r="D13">
        <v>15000</v>
      </c>
    </row>
    <row r="14" spans="1:5" x14ac:dyDescent="0.25">
      <c r="A14" t="s">
        <v>20</v>
      </c>
      <c r="B14" s="12">
        <v>2007</v>
      </c>
      <c r="C14" t="s">
        <v>10</v>
      </c>
      <c r="D14" s="8">
        <v>2000</v>
      </c>
      <c r="E14" t="s">
        <v>11</v>
      </c>
    </row>
    <row r="15" spans="1:5" x14ac:dyDescent="0.25">
      <c r="A15" t="s">
        <v>21</v>
      </c>
      <c r="B15">
        <v>2022</v>
      </c>
      <c r="C15" t="s">
        <v>10</v>
      </c>
      <c r="D15" s="13">
        <v>46899</v>
      </c>
    </row>
    <row r="16" spans="1:5" x14ac:dyDescent="0.25">
      <c r="A16" t="s">
        <v>22</v>
      </c>
      <c r="B16" t="s">
        <v>7</v>
      </c>
      <c r="C16" t="s">
        <v>23</v>
      </c>
      <c r="D16" s="14" t="s">
        <v>24</v>
      </c>
    </row>
    <row r="17" spans="1:6" x14ac:dyDescent="0.25">
      <c r="A17" t="s">
        <v>25</v>
      </c>
      <c r="B17" t="s">
        <v>7</v>
      </c>
      <c r="C17" t="s">
        <v>26</v>
      </c>
      <c r="D17" s="14" t="s">
        <v>24</v>
      </c>
    </row>
    <row r="18" spans="1:6" x14ac:dyDescent="0.25">
      <c r="A18" t="s">
        <v>27</v>
      </c>
      <c r="B18" t="s">
        <v>7</v>
      </c>
      <c r="C18" t="s">
        <v>10</v>
      </c>
      <c r="D18" s="14" t="s">
        <v>24</v>
      </c>
    </row>
    <row r="19" spans="1:6" x14ac:dyDescent="0.25">
      <c r="A19" t="s">
        <v>28</v>
      </c>
      <c r="B19" t="s">
        <v>7</v>
      </c>
      <c r="C19" t="s">
        <v>10</v>
      </c>
      <c r="D19" s="14" t="s">
        <v>24</v>
      </c>
    </row>
    <row r="20" spans="1:6" x14ac:dyDescent="0.25">
      <c r="A20" t="s">
        <v>29</v>
      </c>
      <c r="C20" t="s">
        <v>30</v>
      </c>
      <c r="D20" s="14" t="s">
        <v>24</v>
      </c>
    </row>
    <row r="21" spans="1:6" x14ac:dyDescent="0.25">
      <c r="A21" t="s">
        <v>31</v>
      </c>
      <c r="B21" t="s">
        <v>7</v>
      </c>
      <c r="C21" t="s">
        <v>32</v>
      </c>
      <c r="D21">
        <v>60000</v>
      </c>
      <c r="E21" s="8" t="s">
        <v>33</v>
      </c>
    </row>
    <row r="22" spans="1:6" x14ac:dyDescent="0.25">
      <c r="A22" t="s">
        <v>34</v>
      </c>
      <c r="B22" s="11">
        <v>2012</v>
      </c>
      <c r="C22" t="s">
        <v>32</v>
      </c>
      <c r="D22">
        <v>21195</v>
      </c>
    </row>
    <row r="23" spans="1:6" x14ac:dyDescent="0.25">
      <c r="A23" s="8" t="s">
        <v>34</v>
      </c>
      <c r="B23" s="15">
        <v>2019</v>
      </c>
      <c r="C23" s="8" t="s">
        <v>32</v>
      </c>
      <c r="D23" s="8">
        <v>3841</v>
      </c>
      <c r="E23" s="16"/>
      <c r="F23" s="16"/>
    </row>
    <row r="24" spans="1:6" x14ac:dyDescent="0.25">
      <c r="A24" s="23" t="s">
        <v>141</v>
      </c>
      <c r="B24" s="24">
        <v>2022</v>
      </c>
      <c r="C24" s="23" t="s">
        <v>10</v>
      </c>
      <c r="D24" s="23">
        <v>920</v>
      </c>
      <c r="E24" s="9"/>
      <c r="F24" s="16"/>
    </row>
    <row r="25" spans="1:6" x14ac:dyDescent="0.25">
      <c r="A25" t="s">
        <v>35</v>
      </c>
      <c r="B25" t="s">
        <v>7</v>
      </c>
      <c r="C25" t="s">
        <v>36</v>
      </c>
      <c r="D25" s="14" t="s">
        <v>24</v>
      </c>
    </row>
    <row r="26" spans="1:6" x14ac:dyDescent="0.25">
      <c r="A26" t="s">
        <v>37</v>
      </c>
      <c r="C26" t="s">
        <v>38</v>
      </c>
      <c r="D26">
        <v>4500</v>
      </c>
    </row>
    <row r="27" spans="1:6" x14ac:dyDescent="0.25">
      <c r="A27" t="s">
        <v>39</v>
      </c>
      <c r="B27" s="11">
        <v>2010</v>
      </c>
      <c r="C27" t="s">
        <v>32</v>
      </c>
      <c r="D27" s="8">
        <v>113450</v>
      </c>
      <c r="E27" t="s">
        <v>11</v>
      </c>
    </row>
    <row r="28" spans="1:6" x14ac:dyDescent="0.25">
      <c r="A28" t="s">
        <v>40</v>
      </c>
      <c r="B28" s="11">
        <v>2010</v>
      </c>
      <c r="C28" t="s">
        <v>32</v>
      </c>
      <c r="D28">
        <v>2500</v>
      </c>
    </row>
    <row r="29" spans="1:6" x14ac:dyDescent="0.25">
      <c r="A29" t="s">
        <v>41</v>
      </c>
      <c r="B29" s="11">
        <v>2015</v>
      </c>
      <c r="C29" t="s">
        <v>10</v>
      </c>
      <c r="D29" s="8">
        <v>1</v>
      </c>
      <c r="E29" t="s">
        <v>11</v>
      </c>
    </row>
    <row r="30" spans="1:6" x14ac:dyDescent="0.25">
      <c r="A30" t="s">
        <v>42</v>
      </c>
      <c r="B30" s="11">
        <v>2016</v>
      </c>
      <c r="C30" t="s">
        <v>10</v>
      </c>
      <c r="D30">
        <v>18900</v>
      </c>
    </row>
    <row r="31" spans="1:6" x14ac:dyDescent="0.25">
      <c r="A31" t="s">
        <v>43</v>
      </c>
      <c r="B31" s="11">
        <v>2016</v>
      </c>
      <c r="C31" t="s">
        <v>10</v>
      </c>
      <c r="D31">
        <v>4456</v>
      </c>
    </row>
    <row r="32" spans="1:6" x14ac:dyDescent="0.25">
      <c r="A32" s="8" t="s">
        <v>44</v>
      </c>
      <c r="B32" s="15">
        <v>2018</v>
      </c>
      <c r="C32" s="8" t="s">
        <v>10</v>
      </c>
      <c r="D32" s="17">
        <v>3876</v>
      </c>
    </row>
    <row r="33" spans="1:7" x14ac:dyDescent="0.25">
      <c r="A33" s="8" t="s">
        <v>45</v>
      </c>
      <c r="B33" s="15">
        <v>2018</v>
      </c>
      <c r="C33" s="8" t="s">
        <v>10</v>
      </c>
      <c r="D33" s="17">
        <v>4992</v>
      </c>
    </row>
    <row r="34" spans="1:7" x14ac:dyDescent="0.25">
      <c r="A34" s="8" t="s">
        <v>46</v>
      </c>
      <c r="B34" s="15">
        <v>2020</v>
      </c>
      <c r="C34" s="8" t="s">
        <v>10</v>
      </c>
      <c r="D34" s="17">
        <v>303</v>
      </c>
      <c r="E34" s="16"/>
    </row>
    <row r="35" spans="1:7" x14ac:dyDescent="0.25">
      <c r="A35" s="23" t="s">
        <v>142</v>
      </c>
      <c r="B35" s="24">
        <v>2022</v>
      </c>
      <c r="C35" s="23" t="s">
        <v>57</v>
      </c>
      <c r="D35" s="25">
        <v>5870</v>
      </c>
      <c r="E35" s="9"/>
    </row>
    <row r="36" spans="1:7" x14ac:dyDescent="0.25">
      <c r="D36" s="18"/>
    </row>
    <row r="37" spans="1:7" x14ac:dyDescent="0.25">
      <c r="A37" s="6" t="s">
        <v>47</v>
      </c>
      <c r="D37" s="18">
        <v>1576513</v>
      </c>
      <c r="E37" s="7">
        <f>SUM(D6:D35)</f>
        <v>1576513</v>
      </c>
      <c r="F37" s="7">
        <f>SUM(D37-E37)</f>
        <v>0</v>
      </c>
    </row>
    <row r="39" spans="1:7" x14ac:dyDescent="0.25">
      <c r="A39" s="6" t="s">
        <v>48</v>
      </c>
    </row>
    <row r="40" spans="1:7" x14ac:dyDescent="0.25">
      <c r="A40" t="s">
        <v>49</v>
      </c>
      <c r="C40" t="s">
        <v>50</v>
      </c>
      <c r="D40">
        <v>4242</v>
      </c>
    </row>
    <row r="41" spans="1:7" x14ac:dyDescent="0.25">
      <c r="A41" s="23" t="s">
        <v>51</v>
      </c>
      <c r="B41" s="23"/>
      <c r="C41" s="23" t="s">
        <v>52</v>
      </c>
      <c r="D41" s="23">
        <v>31728</v>
      </c>
      <c r="E41" s="9"/>
    </row>
    <row r="42" spans="1:7" x14ac:dyDescent="0.25">
      <c r="A42" t="s">
        <v>54</v>
      </c>
      <c r="C42" t="s">
        <v>55</v>
      </c>
      <c r="D42">
        <v>1515</v>
      </c>
    </row>
    <row r="43" spans="1:7" x14ac:dyDescent="0.25">
      <c r="A43" t="s">
        <v>56</v>
      </c>
      <c r="C43" t="s">
        <v>57</v>
      </c>
      <c r="D43">
        <v>707</v>
      </c>
    </row>
    <row r="44" spans="1:7" x14ac:dyDescent="0.25">
      <c r="A44" s="8" t="s">
        <v>58</v>
      </c>
      <c r="B44" s="8"/>
      <c r="C44" s="8" t="s">
        <v>52</v>
      </c>
      <c r="D44" s="8">
        <v>2462</v>
      </c>
      <c r="E44" s="8" t="s">
        <v>59</v>
      </c>
    </row>
    <row r="45" spans="1:7" x14ac:dyDescent="0.25">
      <c r="A45" s="8" t="s">
        <v>60</v>
      </c>
      <c r="B45" s="8"/>
      <c r="C45" s="8" t="s">
        <v>52</v>
      </c>
      <c r="D45" s="8">
        <v>16231</v>
      </c>
      <c r="E45" s="8" t="s">
        <v>53</v>
      </c>
      <c r="F45" s="8"/>
      <c r="G45" s="16"/>
    </row>
    <row r="46" spans="1:7" x14ac:dyDescent="0.25">
      <c r="A46" t="s">
        <v>61</v>
      </c>
      <c r="B46">
        <v>2011</v>
      </c>
      <c r="C46" t="s">
        <v>62</v>
      </c>
      <c r="D46">
        <v>600</v>
      </c>
    </row>
    <row r="47" spans="1:7" x14ac:dyDescent="0.25">
      <c r="A47" s="23" t="s">
        <v>61</v>
      </c>
      <c r="B47" s="23">
        <v>2022</v>
      </c>
      <c r="C47" s="23" t="s">
        <v>57</v>
      </c>
      <c r="D47" s="23">
        <v>2085</v>
      </c>
      <c r="E47" s="9"/>
    </row>
    <row r="48" spans="1:7" x14ac:dyDescent="0.25">
      <c r="A48" t="s">
        <v>63</v>
      </c>
      <c r="B48">
        <v>2012</v>
      </c>
      <c r="C48" t="s">
        <v>64</v>
      </c>
      <c r="D48">
        <v>11238</v>
      </c>
    </row>
    <row r="49" spans="1:6" x14ac:dyDescent="0.25">
      <c r="A49" s="8" t="s">
        <v>65</v>
      </c>
      <c r="B49" s="8">
        <v>2018</v>
      </c>
      <c r="C49" s="8" t="s">
        <v>13</v>
      </c>
      <c r="D49" s="8">
        <v>776</v>
      </c>
      <c r="E49" s="8"/>
      <c r="F49" s="8"/>
    </row>
    <row r="50" spans="1:6" x14ac:dyDescent="0.25">
      <c r="A50" t="s">
        <v>66</v>
      </c>
      <c r="C50" t="s">
        <v>13</v>
      </c>
      <c r="D50">
        <v>1077</v>
      </c>
    </row>
    <row r="51" spans="1:6" x14ac:dyDescent="0.25">
      <c r="A51" t="s">
        <v>67</v>
      </c>
      <c r="B51">
        <v>2015</v>
      </c>
      <c r="C51" t="s">
        <v>68</v>
      </c>
      <c r="D51">
        <v>75000</v>
      </c>
    </row>
    <row r="52" spans="1:6" x14ac:dyDescent="0.25">
      <c r="A52" t="s">
        <v>69</v>
      </c>
      <c r="B52">
        <v>2017</v>
      </c>
      <c r="C52" t="s">
        <v>70</v>
      </c>
      <c r="D52">
        <f>3158+465</f>
        <v>3623</v>
      </c>
      <c r="E52" s="16"/>
    </row>
    <row r="53" spans="1:6" x14ac:dyDescent="0.25">
      <c r="A53" s="8" t="s">
        <v>71</v>
      </c>
      <c r="B53" s="8">
        <v>2018</v>
      </c>
      <c r="C53" s="8" t="s">
        <v>57</v>
      </c>
      <c r="D53" s="8">
        <v>1298</v>
      </c>
      <c r="E53" s="8"/>
      <c r="F53" s="8"/>
    </row>
    <row r="54" spans="1:6" x14ac:dyDescent="0.25">
      <c r="A54" s="8" t="s">
        <v>72</v>
      </c>
      <c r="B54" s="8">
        <v>2020</v>
      </c>
      <c r="C54" s="8" t="s">
        <v>73</v>
      </c>
      <c r="D54" s="8">
        <v>547</v>
      </c>
      <c r="E54" s="16"/>
      <c r="F54" s="8"/>
    </row>
    <row r="55" spans="1:6" x14ac:dyDescent="0.25">
      <c r="A55" s="8" t="s">
        <v>74</v>
      </c>
      <c r="B55" s="8">
        <v>2020</v>
      </c>
      <c r="C55" s="8" t="s">
        <v>75</v>
      </c>
      <c r="D55" s="8">
        <v>1365</v>
      </c>
      <c r="E55" s="16"/>
      <c r="F55" s="8"/>
    </row>
    <row r="56" spans="1:6" x14ac:dyDescent="0.25">
      <c r="A56" s="23" t="s">
        <v>143</v>
      </c>
      <c r="B56" s="23">
        <v>2022</v>
      </c>
      <c r="C56" s="23" t="s">
        <v>144</v>
      </c>
      <c r="D56" s="23">
        <v>75</v>
      </c>
      <c r="E56" s="16"/>
      <c r="F56" s="8"/>
    </row>
    <row r="57" spans="1:6" x14ac:dyDescent="0.25">
      <c r="A57" s="23" t="s">
        <v>145</v>
      </c>
      <c r="B57" s="23">
        <v>2022</v>
      </c>
      <c r="C57" s="23" t="s">
        <v>146</v>
      </c>
      <c r="D57" s="23">
        <v>140</v>
      </c>
      <c r="E57" s="16"/>
      <c r="F57" s="8"/>
    </row>
    <row r="58" spans="1:6" x14ac:dyDescent="0.25">
      <c r="A58" s="8" t="s">
        <v>76</v>
      </c>
      <c r="B58" s="8">
        <v>2020</v>
      </c>
      <c r="C58" s="8" t="s">
        <v>31</v>
      </c>
      <c r="D58" s="8">
        <v>214</v>
      </c>
      <c r="E58" s="16"/>
      <c r="F58" s="8"/>
    </row>
    <row r="59" spans="1:6" x14ac:dyDescent="0.25">
      <c r="D59" s="6"/>
    </row>
    <row r="60" spans="1:6" x14ac:dyDescent="0.25">
      <c r="A60" s="6" t="s">
        <v>47</v>
      </c>
      <c r="D60" s="6">
        <v>154923</v>
      </c>
      <c r="E60">
        <f>SUM(D40:D58)</f>
        <v>154923</v>
      </c>
      <c r="F60">
        <f>SUM(D60-E60)</f>
        <v>0</v>
      </c>
    </row>
    <row r="62" spans="1:6" x14ac:dyDescent="0.25">
      <c r="A62" s="6" t="s">
        <v>77</v>
      </c>
    </row>
    <row r="63" spans="1:6" x14ac:dyDescent="0.25">
      <c r="A63" t="s">
        <v>78</v>
      </c>
      <c r="D63">
        <v>450</v>
      </c>
    </row>
    <row r="64" spans="1:6" x14ac:dyDescent="0.25">
      <c r="A64" t="s">
        <v>79</v>
      </c>
      <c r="D64">
        <v>300</v>
      </c>
    </row>
    <row r="65" spans="1:7" x14ac:dyDescent="0.25">
      <c r="A65" t="s">
        <v>80</v>
      </c>
      <c r="D65">
        <v>150</v>
      </c>
    </row>
    <row r="66" spans="1:7" x14ac:dyDescent="0.25">
      <c r="A66" s="8" t="s">
        <v>81</v>
      </c>
      <c r="B66" s="8"/>
      <c r="C66" s="8"/>
      <c r="D66" s="8">
        <v>250</v>
      </c>
      <c r="E66" s="8"/>
      <c r="F66" s="8"/>
    </row>
    <row r="67" spans="1:7" x14ac:dyDescent="0.25">
      <c r="A67" s="9" t="s">
        <v>82</v>
      </c>
      <c r="B67" s="9"/>
      <c r="C67" s="9"/>
      <c r="D67" s="9">
        <v>1214</v>
      </c>
      <c r="E67" s="9" t="s">
        <v>83</v>
      </c>
      <c r="F67" s="9"/>
      <c r="G67" s="9"/>
    </row>
    <row r="68" spans="1:7" x14ac:dyDescent="0.25">
      <c r="A68" s="9" t="s">
        <v>147</v>
      </c>
      <c r="B68" s="9"/>
      <c r="C68" s="9"/>
      <c r="D68" s="9">
        <v>595</v>
      </c>
      <c r="E68" s="9"/>
      <c r="F68" s="9"/>
      <c r="G68" s="9"/>
    </row>
    <row r="69" spans="1:7" x14ac:dyDescent="0.25">
      <c r="A69" s="8"/>
      <c r="B69" s="8"/>
      <c r="C69" s="8"/>
      <c r="D69" s="8"/>
      <c r="E69" s="8"/>
      <c r="F69" s="8"/>
    </row>
    <row r="70" spans="1:7" x14ac:dyDescent="0.25">
      <c r="A70" s="19" t="s">
        <v>47</v>
      </c>
      <c r="B70" s="8"/>
      <c r="C70" s="8"/>
      <c r="D70" s="19">
        <f>SUM(D63:D69)</f>
        <v>2959</v>
      </c>
      <c r="E70" s="8">
        <f>SUM(D63:D68)</f>
        <v>2959</v>
      </c>
      <c r="F70" s="8">
        <f>SUM(D70-E70)</f>
        <v>0</v>
      </c>
      <c r="G70" s="16"/>
    </row>
    <row r="71" spans="1:7" x14ac:dyDescent="0.25">
      <c r="A71" s="19"/>
      <c r="B71" s="8"/>
      <c r="C71" s="8"/>
      <c r="D71" s="19"/>
      <c r="E71" s="8"/>
      <c r="F71" s="8"/>
      <c r="G71" s="16"/>
    </row>
    <row r="73" spans="1:7" x14ac:dyDescent="0.25">
      <c r="A73" s="6" t="s">
        <v>84</v>
      </c>
    </row>
    <row r="74" spans="1:7" x14ac:dyDescent="0.25">
      <c r="A74" t="s">
        <v>85</v>
      </c>
      <c r="B74" t="s">
        <v>52</v>
      </c>
      <c r="C74" t="s">
        <v>57</v>
      </c>
      <c r="D74" s="6">
        <v>6698</v>
      </c>
      <c r="E74">
        <f>SUM(D74)</f>
        <v>6698</v>
      </c>
    </row>
    <row r="76" spans="1:7" x14ac:dyDescent="0.25">
      <c r="A76" s="6" t="s">
        <v>86</v>
      </c>
    </row>
    <row r="77" spans="1:7" x14ac:dyDescent="0.25">
      <c r="A77" t="s">
        <v>87</v>
      </c>
      <c r="C77" s="8" t="s">
        <v>88</v>
      </c>
      <c r="D77">
        <v>20000</v>
      </c>
      <c r="E77" s="20" t="s">
        <v>89</v>
      </c>
      <c r="F77" s="8"/>
      <c r="G77" s="8"/>
    </row>
    <row r="78" spans="1:7" x14ac:dyDescent="0.25">
      <c r="A78" t="s">
        <v>90</v>
      </c>
      <c r="C78" s="8" t="s">
        <v>88</v>
      </c>
      <c r="D78">
        <v>2000</v>
      </c>
      <c r="E78" s="20" t="s">
        <v>89</v>
      </c>
      <c r="F78" s="8"/>
      <c r="G78" s="8"/>
    </row>
    <row r="79" spans="1:7" x14ac:dyDescent="0.25">
      <c r="A79" t="s">
        <v>91</v>
      </c>
      <c r="C79" s="8" t="s">
        <v>88</v>
      </c>
      <c r="D79">
        <v>1000</v>
      </c>
      <c r="E79" s="20" t="s">
        <v>89</v>
      </c>
      <c r="F79" s="8"/>
      <c r="G79" s="8"/>
    </row>
    <row r="80" spans="1:7" x14ac:dyDescent="0.25">
      <c r="A80" t="s">
        <v>92</v>
      </c>
      <c r="C80" s="8" t="s">
        <v>88</v>
      </c>
      <c r="D80">
        <v>10000</v>
      </c>
      <c r="E80" s="20" t="s">
        <v>89</v>
      </c>
      <c r="F80" s="8"/>
      <c r="G80" s="8"/>
    </row>
    <row r="81" spans="1:7" x14ac:dyDescent="0.25">
      <c r="A81" t="s">
        <v>93</v>
      </c>
      <c r="C81" s="8" t="s">
        <v>88</v>
      </c>
      <c r="D81">
        <v>7000</v>
      </c>
      <c r="E81" s="20" t="s">
        <v>89</v>
      </c>
      <c r="F81" s="8"/>
      <c r="G81" s="8"/>
    </row>
    <row r="82" spans="1:7" x14ac:dyDescent="0.25">
      <c r="A82" t="s">
        <v>94</v>
      </c>
      <c r="C82" s="8" t="s">
        <v>88</v>
      </c>
      <c r="D82">
        <v>250</v>
      </c>
      <c r="E82" s="20" t="s">
        <v>89</v>
      </c>
      <c r="F82" s="8"/>
      <c r="G82" s="8"/>
    </row>
    <row r="83" spans="1:7" x14ac:dyDescent="0.25">
      <c r="A83" t="s">
        <v>95</v>
      </c>
      <c r="C83" s="8" t="s">
        <v>88</v>
      </c>
      <c r="D83">
        <v>0</v>
      </c>
      <c r="E83" s="20" t="s">
        <v>89</v>
      </c>
      <c r="F83" s="8"/>
      <c r="G83" s="8"/>
    </row>
    <row r="84" spans="1:7" x14ac:dyDescent="0.25">
      <c r="D84" s="6"/>
    </row>
    <row r="85" spans="1:7" x14ac:dyDescent="0.25">
      <c r="A85" s="6" t="s">
        <v>47</v>
      </c>
      <c r="D85" s="6">
        <f>SUM(D77:D83)</f>
        <v>40250</v>
      </c>
      <c r="E85" s="21">
        <f>SUM(D77:D83)</f>
        <v>40250</v>
      </c>
    </row>
    <row r="87" spans="1:7" x14ac:dyDescent="0.25">
      <c r="A87" s="6" t="s">
        <v>96</v>
      </c>
    </row>
    <row r="88" spans="1:7" x14ac:dyDescent="0.25">
      <c r="A88" t="s">
        <v>97</v>
      </c>
      <c r="C88" t="s">
        <v>10</v>
      </c>
      <c r="D88">
        <v>0</v>
      </c>
    </row>
    <row r="89" spans="1:7" x14ac:dyDescent="0.25">
      <c r="A89" s="23" t="s">
        <v>98</v>
      </c>
      <c r="B89" s="24">
        <v>2021</v>
      </c>
      <c r="C89" s="23" t="s">
        <v>10</v>
      </c>
      <c r="D89" s="23">
        <v>244</v>
      </c>
      <c r="E89" s="23" t="s">
        <v>99</v>
      </c>
    </row>
    <row r="90" spans="1:7" x14ac:dyDescent="0.25">
      <c r="A90" t="s">
        <v>100</v>
      </c>
      <c r="B90" s="11">
        <v>2011</v>
      </c>
      <c r="C90" t="s">
        <v>10</v>
      </c>
      <c r="D90">
        <v>0</v>
      </c>
      <c r="E90" t="s">
        <v>101</v>
      </c>
    </row>
    <row r="91" spans="1:7" x14ac:dyDescent="0.25">
      <c r="A91" t="s">
        <v>102</v>
      </c>
      <c r="B91" s="11">
        <v>2015</v>
      </c>
      <c r="C91" t="s">
        <v>10</v>
      </c>
      <c r="D91">
        <v>0</v>
      </c>
      <c r="E91" t="s">
        <v>101</v>
      </c>
    </row>
    <row r="92" spans="1:7" x14ac:dyDescent="0.25">
      <c r="A92" t="s">
        <v>103</v>
      </c>
      <c r="B92" s="11">
        <v>2015</v>
      </c>
      <c r="C92" t="s">
        <v>10</v>
      </c>
      <c r="D92">
        <v>175</v>
      </c>
    </row>
    <row r="93" spans="1:7" x14ac:dyDescent="0.25">
      <c r="A93" t="s">
        <v>104</v>
      </c>
      <c r="B93" s="11">
        <v>2015</v>
      </c>
      <c r="C93" t="s">
        <v>10</v>
      </c>
      <c r="D93">
        <v>0</v>
      </c>
      <c r="E93" t="s">
        <v>101</v>
      </c>
    </row>
    <row r="94" spans="1:7" x14ac:dyDescent="0.25">
      <c r="A94" t="s">
        <v>105</v>
      </c>
      <c r="B94" s="11">
        <v>2015</v>
      </c>
      <c r="C94" t="s">
        <v>10</v>
      </c>
      <c r="D94">
        <v>0</v>
      </c>
      <c r="E94" t="s">
        <v>101</v>
      </c>
    </row>
    <row r="95" spans="1:7" x14ac:dyDescent="0.25">
      <c r="B95" s="11"/>
    </row>
    <row r="96" spans="1:7" x14ac:dyDescent="0.25">
      <c r="A96" s="6" t="s">
        <v>47</v>
      </c>
      <c r="B96" s="11"/>
      <c r="D96" s="6">
        <f>SUM(D88:D95)</f>
        <v>419</v>
      </c>
      <c r="E96">
        <f>SUM(D89:D94)</f>
        <v>419</v>
      </c>
    </row>
    <row r="97" spans="1:5" x14ac:dyDescent="0.25">
      <c r="B97" s="11"/>
    </row>
    <row r="98" spans="1:5" x14ac:dyDescent="0.25">
      <c r="A98" s="6" t="s">
        <v>106</v>
      </c>
      <c r="B98" s="11"/>
    </row>
    <row r="99" spans="1:5" x14ac:dyDescent="0.25">
      <c r="A99" t="s">
        <v>107</v>
      </c>
      <c r="B99" s="11">
        <v>2008</v>
      </c>
      <c r="C99" t="s">
        <v>30</v>
      </c>
      <c r="D99">
        <v>40400</v>
      </c>
    </row>
    <row r="100" spans="1:5" x14ac:dyDescent="0.25">
      <c r="A100" t="s">
        <v>108</v>
      </c>
      <c r="B100" s="11">
        <v>2017</v>
      </c>
      <c r="C100" t="s">
        <v>10</v>
      </c>
      <c r="D100">
        <v>42801</v>
      </c>
      <c r="E100" s="7" t="s">
        <v>109</v>
      </c>
    </row>
    <row r="101" spans="1:5" x14ac:dyDescent="0.25">
      <c r="A101" s="8" t="s">
        <v>110</v>
      </c>
      <c r="B101" s="15">
        <v>2019</v>
      </c>
      <c r="C101" s="8" t="s">
        <v>111</v>
      </c>
      <c r="D101" s="8">
        <v>2169</v>
      </c>
      <c r="E101" s="17"/>
    </row>
    <row r="102" spans="1:5" x14ac:dyDescent="0.25">
      <c r="A102" s="8" t="s">
        <v>112</v>
      </c>
      <c r="B102" s="15">
        <v>2019</v>
      </c>
      <c r="C102" s="8" t="s">
        <v>10</v>
      </c>
      <c r="D102" s="8">
        <v>1347</v>
      </c>
      <c r="E102" s="17"/>
    </row>
    <row r="103" spans="1:5" x14ac:dyDescent="0.25">
      <c r="A103" t="s">
        <v>113</v>
      </c>
      <c r="B103" s="11">
        <v>2004</v>
      </c>
      <c r="C103" t="s">
        <v>10</v>
      </c>
      <c r="D103">
        <v>2000</v>
      </c>
    </row>
    <row r="104" spans="1:5" x14ac:dyDescent="0.25">
      <c r="A104" t="s">
        <v>114</v>
      </c>
      <c r="B104" s="11">
        <v>2007</v>
      </c>
      <c r="C104" t="s">
        <v>10</v>
      </c>
      <c r="D104">
        <v>16198</v>
      </c>
    </row>
    <row r="105" spans="1:5" x14ac:dyDescent="0.25">
      <c r="A105" t="s">
        <v>115</v>
      </c>
      <c r="B105" s="11">
        <v>2007</v>
      </c>
      <c r="C105" t="s">
        <v>10</v>
      </c>
      <c r="D105">
        <v>1450</v>
      </c>
    </row>
    <row r="106" spans="1:5" x14ac:dyDescent="0.25">
      <c r="A106" t="s">
        <v>116</v>
      </c>
      <c r="B106" s="11">
        <v>2010</v>
      </c>
      <c r="C106" t="s">
        <v>10</v>
      </c>
      <c r="D106">
        <v>2550</v>
      </c>
    </row>
    <row r="107" spans="1:5" x14ac:dyDescent="0.25">
      <c r="A107" t="s">
        <v>117</v>
      </c>
      <c r="B107" s="11">
        <v>2007</v>
      </c>
      <c r="C107" t="s">
        <v>32</v>
      </c>
      <c r="D107">
        <v>6150</v>
      </c>
    </row>
    <row r="108" spans="1:5" x14ac:dyDescent="0.25">
      <c r="A108" s="9" t="s">
        <v>118</v>
      </c>
      <c r="B108" s="10">
        <v>2021</v>
      </c>
      <c r="C108" s="9" t="s">
        <v>31</v>
      </c>
      <c r="D108" s="9">
        <v>380</v>
      </c>
      <c r="E108" s="9" t="s">
        <v>119</v>
      </c>
    </row>
    <row r="109" spans="1:5" x14ac:dyDescent="0.25">
      <c r="A109" t="s">
        <v>120</v>
      </c>
      <c r="B109" s="11">
        <v>2011</v>
      </c>
      <c r="C109" t="s">
        <v>10</v>
      </c>
      <c r="D109">
        <v>7462</v>
      </c>
    </row>
    <row r="110" spans="1:5" x14ac:dyDescent="0.25">
      <c r="A110" t="s">
        <v>121</v>
      </c>
      <c r="B110" s="11">
        <v>2010</v>
      </c>
      <c r="C110" t="s">
        <v>122</v>
      </c>
      <c r="D110">
        <v>28900</v>
      </c>
    </row>
    <row r="111" spans="1:5" x14ac:dyDescent="0.25">
      <c r="A111" t="s">
        <v>123</v>
      </c>
      <c r="B111" s="11">
        <v>2012</v>
      </c>
      <c r="C111" t="s">
        <v>10</v>
      </c>
      <c r="D111">
        <v>510</v>
      </c>
    </row>
    <row r="112" spans="1:5" x14ac:dyDescent="0.25">
      <c r="A112" t="s">
        <v>124</v>
      </c>
      <c r="B112" s="11">
        <v>2015</v>
      </c>
      <c r="C112" t="s">
        <v>10</v>
      </c>
      <c r="D112">
        <v>0</v>
      </c>
      <c r="E112" t="s">
        <v>125</v>
      </c>
    </row>
    <row r="113" spans="1:7" x14ac:dyDescent="0.25">
      <c r="A113" t="s">
        <v>126</v>
      </c>
      <c r="B113" s="11">
        <v>2015</v>
      </c>
      <c r="C113" t="s">
        <v>10</v>
      </c>
      <c r="D113">
        <v>0</v>
      </c>
      <c r="E113" t="s">
        <v>127</v>
      </c>
    </row>
    <row r="114" spans="1:7" x14ac:dyDescent="0.25">
      <c r="A114" t="s">
        <v>128</v>
      </c>
      <c r="B114" s="11">
        <v>2017</v>
      </c>
      <c r="C114" t="s">
        <v>10</v>
      </c>
      <c r="D114">
        <v>0</v>
      </c>
      <c r="E114" t="s">
        <v>129</v>
      </c>
    </row>
    <row r="115" spans="1:7" x14ac:dyDescent="0.25">
      <c r="A115" t="s">
        <v>130</v>
      </c>
      <c r="B115" s="11">
        <v>2016</v>
      </c>
      <c r="C115" t="s">
        <v>30</v>
      </c>
      <c r="D115">
        <v>496</v>
      </c>
    </row>
    <row r="116" spans="1:7" x14ac:dyDescent="0.25">
      <c r="A116" s="8" t="s">
        <v>130</v>
      </c>
      <c r="B116" s="15">
        <v>2019</v>
      </c>
      <c r="C116" s="8" t="s">
        <v>10</v>
      </c>
      <c r="D116" s="8">
        <v>520</v>
      </c>
    </row>
    <row r="117" spans="1:7" x14ac:dyDescent="0.25">
      <c r="A117" t="s">
        <v>131</v>
      </c>
      <c r="B117" s="11">
        <v>2016</v>
      </c>
      <c r="C117" t="s">
        <v>30</v>
      </c>
      <c r="D117">
        <v>940</v>
      </c>
    </row>
    <row r="118" spans="1:7" x14ac:dyDescent="0.25">
      <c r="A118" s="8" t="s">
        <v>131</v>
      </c>
      <c r="B118" s="15">
        <v>2018</v>
      </c>
      <c r="C118" s="8" t="s">
        <v>30</v>
      </c>
      <c r="D118" s="8">
        <v>960</v>
      </c>
      <c r="E118" s="16"/>
    </row>
    <row r="119" spans="1:7" x14ac:dyDescent="0.25">
      <c r="A119" t="s">
        <v>132</v>
      </c>
      <c r="B119" s="11">
        <v>2016</v>
      </c>
      <c r="C119" t="s">
        <v>30</v>
      </c>
      <c r="D119">
        <v>227</v>
      </c>
    </row>
    <row r="120" spans="1:7" x14ac:dyDescent="0.25">
      <c r="A120" t="s">
        <v>133</v>
      </c>
      <c r="B120" s="11">
        <v>2020</v>
      </c>
      <c r="C120" t="s">
        <v>30</v>
      </c>
      <c r="D120">
        <f>7700+30800</f>
        <v>38500</v>
      </c>
      <c r="E120" s="16"/>
    </row>
    <row r="121" spans="1:7" x14ac:dyDescent="0.25">
      <c r="A121" t="s">
        <v>134</v>
      </c>
      <c r="B121" s="11">
        <v>2020</v>
      </c>
      <c r="C121" t="s">
        <v>135</v>
      </c>
      <c r="D121">
        <v>11328</v>
      </c>
      <c r="E121" s="16"/>
    </row>
    <row r="122" spans="1:7" x14ac:dyDescent="0.25">
      <c r="A122" t="s">
        <v>136</v>
      </c>
      <c r="B122" s="11">
        <v>2020</v>
      </c>
      <c r="C122" t="s">
        <v>135</v>
      </c>
      <c r="D122">
        <v>635</v>
      </c>
      <c r="E122" s="16"/>
    </row>
    <row r="123" spans="1:7" x14ac:dyDescent="0.25">
      <c r="A123" s="23" t="s">
        <v>110</v>
      </c>
      <c r="B123" s="24">
        <v>2021</v>
      </c>
      <c r="C123" s="23" t="s">
        <v>137</v>
      </c>
      <c r="D123" s="23">
        <v>591</v>
      </c>
      <c r="E123" s="9" t="s">
        <v>138</v>
      </c>
    </row>
    <row r="124" spans="1:7" x14ac:dyDescent="0.25">
      <c r="B124" s="11"/>
    </row>
    <row r="125" spans="1:7" x14ac:dyDescent="0.25">
      <c r="A125" s="6" t="s">
        <v>47</v>
      </c>
      <c r="D125" s="6">
        <f>SUM(D99:D123)</f>
        <v>206514</v>
      </c>
      <c r="E125">
        <f>SUM(D99:D123)</f>
        <v>206514</v>
      </c>
    </row>
    <row r="127" spans="1:7" x14ac:dyDescent="0.25">
      <c r="D127" s="6"/>
    </row>
    <row r="128" spans="1:7" x14ac:dyDescent="0.25">
      <c r="A128" s="6" t="s">
        <v>139</v>
      </c>
      <c r="D128" s="22">
        <f>+D125+D96+D85+D74+D70+D60+D37</f>
        <v>1988276</v>
      </c>
      <c r="E128" s="6">
        <f>+E125+E96+E85+E74+E70+E60+E37</f>
        <v>1988276</v>
      </c>
      <c r="F128" s="21">
        <f>SUM(D128-E128)</f>
        <v>0</v>
      </c>
      <c r="G128" s="21"/>
    </row>
  </sheetData>
  <pageMargins left="0.7" right="0.7" top="0.75" bottom="0.75" header="0.3" footer="0.3"/>
  <pageSetup paperSize="9" scale="6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1c8763a-9c49-4131-8bf5-85fc10d5dbac" xsi:nil="true"/>
    <lcf76f155ced4ddcb4097134ff3c332f xmlns="50ce10ae-5467-4025-85a5-d93100aa4d9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7A31A2CF938B4FBB53BFACE744243F" ma:contentTypeVersion="14" ma:contentTypeDescription="Create a new document." ma:contentTypeScope="" ma:versionID="90872480f4f550089fedf5b383aac590">
  <xsd:schema xmlns:xsd="http://www.w3.org/2001/XMLSchema" xmlns:xs="http://www.w3.org/2001/XMLSchema" xmlns:p="http://schemas.microsoft.com/office/2006/metadata/properties" xmlns:ns2="50ce10ae-5467-4025-85a5-d93100aa4d99" xmlns:ns3="21c8763a-9c49-4131-8bf5-85fc10d5dbac" targetNamespace="http://schemas.microsoft.com/office/2006/metadata/properties" ma:root="true" ma:fieldsID="fb45bae5d5defafc6ab6785838b75d7c" ns2:_="" ns3:_="">
    <xsd:import namespace="50ce10ae-5467-4025-85a5-d93100aa4d99"/>
    <xsd:import namespace="21c8763a-9c49-4131-8bf5-85fc10d5db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ce10ae-5467-4025-85a5-d93100aa4d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de3ec001-e6d2-478c-941c-965a5f11665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c8763a-9c49-4131-8bf5-85fc10d5dbac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cf567f7c-7763-44b3-a48a-07593afd2be2}" ma:internalName="TaxCatchAll" ma:showField="CatchAllData" ma:web="21c8763a-9c49-4131-8bf5-85fc10d5db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7C1D3D-8847-413D-A23C-C31B62A79072}">
  <ds:schemaRefs>
    <ds:schemaRef ds:uri="http://schemas.microsoft.com/office/2006/metadata/properties"/>
    <ds:schemaRef ds:uri="http://schemas.microsoft.com/office/infopath/2007/PartnerControls"/>
    <ds:schemaRef ds:uri="21c8763a-9c49-4131-8bf5-85fc10d5dbac"/>
    <ds:schemaRef ds:uri="50ce10ae-5467-4025-85a5-d93100aa4d99"/>
  </ds:schemaRefs>
</ds:datastoreItem>
</file>

<file path=customXml/itemProps2.xml><?xml version="1.0" encoding="utf-8"?>
<ds:datastoreItem xmlns:ds="http://schemas.openxmlformats.org/officeDocument/2006/customXml" ds:itemID="{98B9660F-F5E1-4E8F-AC3C-E1C06DB500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3774C0-34B8-4F0A-A2FB-10FB9C5DAB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ce10ae-5467-4025-85a5-d93100aa4d99"/>
    <ds:schemaRef ds:uri="21c8763a-9c49-4131-8bf5-85fc10d5db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Aldeburgh Town Council</dc:creator>
  <cp:lastModifiedBy>Dawn Hannan</cp:lastModifiedBy>
  <cp:lastPrinted>2023-05-23T14:46:26Z</cp:lastPrinted>
  <dcterms:created xsi:type="dcterms:W3CDTF">2023-03-06T09:47:13Z</dcterms:created>
  <dcterms:modified xsi:type="dcterms:W3CDTF">2023-05-23T14:46:34Z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0x010100FF7A31A2CF938B4FBB53BFACE744243F</vt:lpwstr>
  </property>
  <property fmtid="{D5CDD505-2E9C-101B-9397-08002B2CF9AE}" pid="3" name="MediaServiceImageTags">
    <vt:lpwstr/>
  </property>
</Properties>
</file>