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<sst xmlns="http://schemas.openxmlformats.org/spreadsheetml/2006/main" count="148" uniqueCount="129">
  <si>
    <t>ALDEBURGH TOWN COUNCIL – INCOME &amp; EXPENDITURE BY BUDGET HEADING  2015/16</t>
  </si>
  <si>
    <t>F&amp;GP – Expenditure</t>
  </si>
  <si>
    <t>Current Budget 2014/15</t>
  </si>
  <si>
    <t>Actual YTD (end Mth 6)</t>
  </si>
  <si>
    <t>Projected 2014/15</t>
  </si>
  <si>
    <t>Proposed – 2015/16</t>
  </si>
  <si>
    <t>Predicted – 2016/17</t>
  </si>
  <si>
    <t>Narrative</t>
  </si>
  <si>
    <t>Salary &amp; Wages</t>
  </si>
  <si>
    <t xml:space="preserve">Assumes B 3 wks @15 &amp; L 6 wks @ 10 addl hours </t>
  </si>
  <si>
    <t>Employee Benefits</t>
  </si>
  <si>
    <t>Miscellaneous Staff</t>
  </si>
  <si>
    <t>Misc expenditure</t>
  </si>
  <si>
    <t>Recruitment Costs</t>
  </si>
  <si>
    <t>Gas &amp; Electricity</t>
  </si>
  <si>
    <t>Office Cleaning</t>
  </si>
  <si>
    <t>Rates</t>
  </si>
  <si>
    <t>Telephone</t>
  </si>
  <si>
    <t>Insurance</t>
  </si>
  <si>
    <t>Professional Fees</t>
  </si>
  <si>
    <t>Training</t>
  </si>
  <si>
    <t>Subscriptions</t>
  </si>
  <si>
    <t>Postage &amp; Office Supplies</t>
  </si>
  <si>
    <t>Office Equip/Rental/Repairs</t>
  </si>
  <si>
    <t>Fire Alarm Equipment</t>
  </si>
  <si>
    <t>Travel Expenses</t>
  </si>
  <si>
    <t>Mayor/Deputy Mayor Expenses</t>
  </si>
  <si>
    <t>Room Hire</t>
  </si>
  <si>
    <t>Bank Charges</t>
  </si>
  <si>
    <t>Civic Events</t>
  </si>
  <si>
    <t>Grants &amp; Donations – S137</t>
  </si>
  <si>
    <t>AC&amp;ST Donations – S133</t>
  </si>
  <si>
    <t>Grants &amp; Donations – S142</t>
  </si>
  <si>
    <t>Grants &amp; Donations – Other</t>
  </si>
  <si>
    <t>PCSO</t>
  </si>
  <si>
    <t>Skip Hire</t>
  </si>
  <si>
    <t>IT</t>
  </si>
  <si>
    <t>Website Design &amp; Support</t>
  </si>
  <si>
    <t>Emergency Plan</t>
  </si>
  <si>
    <t>Town Plan/ Neighbourhood plan</t>
  </si>
  <si>
    <t>Double Yellow Lines project</t>
  </si>
  <si>
    <t>Fireworks</t>
  </si>
  <si>
    <t>F&amp;GP – Income</t>
  </si>
  <si>
    <t>Proposed – 2014/15</t>
  </si>
  <si>
    <t>Precept</t>
  </si>
  <si>
    <t>Precept LCTRS</t>
  </si>
  <si>
    <t>Bank Interest</t>
  </si>
  <si>
    <t>Rents</t>
  </si>
  <si>
    <t>Allotment rents</t>
  </si>
  <si>
    <t>Museum Donation</t>
  </si>
  <si>
    <t>Sale of Ties &amp; Badges</t>
  </si>
  <si>
    <t>Grants Received</t>
  </si>
  <si>
    <t>Donations Received</t>
  </si>
  <si>
    <t>Miscellaneous Income</t>
  </si>
  <si>
    <t>Firework income</t>
  </si>
  <si>
    <t>Estates – Expenditure</t>
  </si>
  <si>
    <t>Town Marshes</t>
  </si>
  <si>
    <t>Contract Maintenance</t>
  </si>
  <si>
    <t>Play Equipment Maintenance</t>
  </si>
  <si>
    <t>Build fund to replace ageing equip</t>
  </si>
  <si>
    <t>Tennis Courts Maintenance</t>
  </si>
  <si>
    <t>Bowls Green Maintenance</t>
  </si>
  <si>
    <t>assumes no special work</t>
  </si>
  <si>
    <t>Football Pitch Maintenance</t>
  </si>
  <si>
    <t>Assumes school field upgrade</t>
  </si>
  <si>
    <t>Sports Week</t>
  </si>
  <si>
    <t>Sports Vision</t>
  </si>
  <si>
    <t>Assumes proceed</t>
  </si>
  <si>
    <t>Kings Field WC Maintenance &amp; Upkeep</t>
  </si>
  <si>
    <t>Kings Field Shelter Maintenance</t>
  </si>
  <si>
    <t>Kings Field WC Internal Redec</t>
  </si>
  <si>
    <t>Moot Hall General Maintenance</t>
  </si>
  <si>
    <t>Groundsmans Cottage Ext Redec</t>
  </si>
  <si>
    <t>Pet Perfection Ext Redec</t>
  </si>
  <si>
    <t>Bowls Pavilion Maintenance</t>
  </si>
  <si>
    <t>Bowls Access Path</t>
  </si>
  <si>
    <t>Boules Pitch Maintenance</t>
  </si>
  <si>
    <t>Bowls Pavilion refurbishment</t>
  </si>
  <si>
    <t>Yacht Pond Maintenance</t>
  </si>
  <si>
    <t>Allotment Upkeep</t>
  </si>
  <si>
    <t>Jubilee Walk Maintenance</t>
  </si>
  <si>
    <t>Ground Supplies</t>
  </si>
  <si>
    <t>Park Road Frontagers</t>
  </si>
  <si>
    <t>ASSUMES INCLS PLAYING FIELD</t>
  </si>
  <si>
    <t>Trees Maintenance</t>
  </si>
  <si>
    <t>Machinery Maintenance/Repairs</t>
  </si>
  <si>
    <t>Machinery Fuel</t>
  </si>
  <si>
    <t>Moot Green footpaths resurfacing</t>
  </si>
  <si>
    <t>Bicycle racks</t>
  </si>
  <si>
    <t>Fence/gate  for outdoor gym</t>
  </si>
  <si>
    <t>Marsh pump</t>
  </si>
  <si>
    <t xml:space="preserve">Fencing </t>
  </si>
  <si>
    <t xml:space="preserve">Next to tennis courts ? Quote </t>
  </si>
  <si>
    <t>xxx</t>
  </si>
  <si>
    <t>Estates – Income</t>
  </si>
  <si>
    <t>Tennis Memberships/Tickets/Fees</t>
  </si>
  <si>
    <t>Refunds</t>
  </si>
  <si>
    <t>Sports Income – Football/PAYG</t>
  </si>
  <si>
    <t>Town Appearance – Expenditure</t>
  </si>
  <si>
    <t>War Memorial/Plaque Maintenance</t>
  </si>
  <si>
    <t>Dog Bins</t>
  </si>
  <si>
    <t>Litter Bins</t>
  </si>
  <si>
    <t>Town Notice Board Maintenance</t>
  </si>
  <si>
    <t>Memorial Benches Upkeep</t>
  </si>
  <si>
    <t>General Signs &amp; Maintenance</t>
  </si>
  <si>
    <t>Christmas Tree – Moot Green</t>
  </si>
  <si>
    <t>Town Appearance – Income</t>
  </si>
  <si>
    <t>Memorial Bench Donations</t>
  </si>
  <si>
    <t>Earmarked fund – increases</t>
  </si>
  <si>
    <t>Elections</t>
  </si>
  <si>
    <t>Contingency Reserve</t>
  </si>
  <si>
    <t>Regalia Main/Improvements</t>
  </si>
  <si>
    <t>Moot hall restoration project</t>
  </si>
  <si>
    <t>Tractor fund</t>
  </si>
  <si>
    <t>Kings Field wall</t>
  </si>
  <si>
    <t>Ride on Mower fund</t>
  </si>
  <si>
    <t>Reconciliation Expenses</t>
  </si>
  <si>
    <t>Total</t>
  </si>
  <si>
    <t>Reconciliation Income</t>
  </si>
  <si>
    <t>Misc F&amp;GP</t>
  </si>
  <si>
    <t>Estates</t>
  </si>
  <si>
    <t xml:space="preserve">Town Appearance </t>
  </si>
  <si>
    <t>Surplus/ Deficit</t>
  </si>
  <si>
    <t>Reserves</t>
  </si>
  <si>
    <t>General Reserves B/f</t>
  </si>
  <si>
    <t>Earmarked reserves B/f</t>
  </si>
  <si>
    <t>Total Reserves</t>
  </si>
  <si>
    <t>General Reserves C/f</t>
  </si>
  <si>
    <t>Earmarked Reserves C/f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</si>
</sst>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 wrapText="1"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right"/>
    </xf>
    <xf numFmtId="164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9"/>
  <sheetViews>
    <sheetView tabSelected="1" workbookViewId="0" topLeftCell="A1">
      <selection activeCell="H161" sqref="H161"/>
    </sheetView>
  </sheetViews>
  <sheetFormatPr defaultColWidth="12.57421875" defaultRowHeight="12.75"/>
  <cols>
    <col min="1" max="1" width="6.00390625" style="0" customWidth="1"/>
    <col min="2" max="2" width="23.8515625" style="0" customWidth="1"/>
    <col min="3" max="3" width="9.00390625" style="0" customWidth="1"/>
    <col min="4" max="4" width="10.421875" style="0" customWidth="1"/>
    <col min="5" max="5" width="9.421875" style="0" customWidth="1"/>
    <col min="6" max="7" width="9.7109375" style="0" customWidth="1"/>
    <col min="8" max="8" width="25.421875" style="0" customWidth="1"/>
    <col min="9" max="16384" width="11.57421875" style="0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3">
        <v>101</v>
      </c>
      <c r="B2" s="1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1" t="s">
        <v>7</v>
      </c>
    </row>
    <row r="3" ht="12.75" hidden="1"/>
    <row r="4" spans="1:8" ht="12.75">
      <c r="A4" s="5">
        <v>4000</v>
      </c>
      <c r="B4" s="5" t="s">
        <v>8</v>
      </c>
      <c r="C4" s="2">
        <v>60000</v>
      </c>
      <c r="D4" s="2">
        <v>29951</v>
      </c>
      <c r="E4" s="2">
        <v>60000</v>
      </c>
      <c r="F4" s="2">
        <v>57000</v>
      </c>
      <c r="G4" s="6">
        <v>59000</v>
      </c>
      <c r="H4" s="2" t="s">
        <v>9</v>
      </c>
    </row>
    <row r="5" spans="1:8" ht="12.75">
      <c r="A5" s="5">
        <v>4001</v>
      </c>
      <c r="B5" s="5" t="s">
        <v>10</v>
      </c>
      <c r="C5" s="2">
        <v>7250</v>
      </c>
      <c r="D5" s="2">
        <v>2572</v>
      </c>
      <c r="E5" s="2">
        <v>5000</v>
      </c>
      <c r="F5" s="2">
        <v>7500</v>
      </c>
      <c r="G5" s="6">
        <v>8000</v>
      </c>
      <c r="H5" s="2"/>
    </row>
    <row r="6" spans="1:8" ht="12.75">
      <c r="A6" s="5">
        <v>4002</v>
      </c>
      <c r="B6" s="5" t="s">
        <v>11</v>
      </c>
      <c r="C6" s="2">
        <v>500</v>
      </c>
      <c r="D6" s="2">
        <v>0</v>
      </c>
      <c r="E6" s="2">
        <v>500</v>
      </c>
      <c r="F6" s="2">
        <v>500</v>
      </c>
      <c r="G6" s="6">
        <v>500</v>
      </c>
      <c r="H6" s="2"/>
    </row>
    <row r="7" spans="1:8" ht="12.75">
      <c r="A7" s="5">
        <v>4003</v>
      </c>
      <c r="B7" s="5" t="s">
        <v>12</v>
      </c>
      <c r="C7" s="5"/>
      <c r="D7" s="6">
        <v>200</v>
      </c>
      <c r="E7" s="6">
        <v>200</v>
      </c>
      <c r="F7" s="6">
        <v>0</v>
      </c>
      <c r="G7" s="6">
        <v>0</v>
      </c>
      <c r="H7" s="5"/>
    </row>
    <row r="8" spans="1:8" ht="12.75">
      <c r="A8" s="5">
        <v>4005</v>
      </c>
      <c r="B8" s="5" t="s">
        <v>13</v>
      </c>
      <c r="C8" s="2">
        <v>500</v>
      </c>
      <c r="D8" s="2">
        <v>0</v>
      </c>
      <c r="E8" s="2">
        <v>0</v>
      </c>
      <c r="F8" s="2">
        <v>500</v>
      </c>
      <c r="G8" s="6">
        <v>500</v>
      </c>
      <c r="H8" s="2"/>
    </row>
    <row r="9" spans="1:8" ht="12.75">
      <c r="A9" s="5">
        <v>4010</v>
      </c>
      <c r="B9" s="5" t="s">
        <v>14</v>
      </c>
      <c r="C9" s="2">
        <v>5000</v>
      </c>
      <c r="D9" s="2">
        <v>1398</v>
      </c>
      <c r="E9" s="2">
        <v>5000</v>
      </c>
      <c r="F9" s="2">
        <v>5500</v>
      </c>
      <c r="G9" s="6">
        <v>6000</v>
      </c>
      <c r="H9" s="2"/>
    </row>
    <row r="10" spans="1:8" ht="12.75">
      <c r="A10" s="5">
        <v>4011</v>
      </c>
      <c r="B10" s="5" t="s">
        <v>15</v>
      </c>
      <c r="C10" s="2">
        <v>950</v>
      </c>
      <c r="D10" s="2">
        <v>480</v>
      </c>
      <c r="E10" s="2">
        <v>950</v>
      </c>
      <c r="F10" s="2">
        <v>1000</v>
      </c>
      <c r="G10" s="6">
        <v>1000</v>
      </c>
      <c r="H10" s="2"/>
    </row>
    <row r="11" spans="1:8" ht="12.75">
      <c r="A11" s="5">
        <v>4015</v>
      </c>
      <c r="B11" s="5" t="s">
        <v>16</v>
      </c>
      <c r="C11" s="2">
        <v>13500</v>
      </c>
      <c r="D11" s="2">
        <v>6880</v>
      </c>
      <c r="E11" s="2">
        <v>12000</v>
      </c>
      <c r="F11" s="2">
        <v>13000</v>
      </c>
      <c r="G11" s="6">
        <v>14000</v>
      </c>
      <c r="H11" s="2"/>
    </row>
    <row r="12" spans="1:8" ht="12.75">
      <c r="A12" s="5">
        <v>4020</v>
      </c>
      <c r="B12" s="5" t="s">
        <v>17</v>
      </c>
      <c r="C12" s="2">
        <v>1000</v>
      </c>
      <c r="D12" s="2">
        <v>495</v>
      </c>
      <c r="E12" s="2">
        <v>1000</v>
      </c>
      <c r="F12" s="2">
        <v>1050</v>
      </c>
      <c r="G12" s="6">
        <v>1100</v>
      </c>
      <c r="H12" s="2"/>
    </row>
    <row r="13" spans="1:8" ht="12.75">
      <c r="A13" s="5">
        <v>4025</v>
      </c>
      <c r="B13" s="5" t="s">
        <v>18</v>
      </c>
      <c r="C13" s="2">
        <v>10000</v>
      </c>
      <c r="D13" s="2">
        <v>9594</v>
      </c>
      <c r="E13" s="2">
        <v>9600</v>
      </c>
      <c r="F13" s="2">
        <v>10000</v>
      </c>
      <c r="G13" s="6">
        <v>10100</v>
      </c>
      <c r="H13" s="2"/>
    </row>
    <row r="14" spans="1:8" ht="12.75">
      <c r="A14" s="5">
        <v>4030</v>
      </c>
      <c r="B14" s="5" t="s">
        <v>19</v>
      </c>
      <c r="C14" s="2">
        <v>3000</v>
      </c>
      <c r="D14" s="2">
        <v>-429</v>
      </c>
      <c r="E14" s="2">
        <v>3000</v>
      </c>
      <c r="F14" s="2">
        <v>5000</v>
      </c>
      <c r="G14" s="6">
        <v>4000</v>
      </c>
      <c r="H14" s="2"/>
    </row>
    <row r="15" spans="1:8" ht="12.75">
      <c r="A15" s="5">
        <v>4035</v>
      </c>
      <c r="B15" s="5" t="s">
        <v>20</v>
      </c>
      <c r="C15" s="2">
        <v>500</v>
      </c>
      <c r="D15" s="2">
        <v>15</v>
      </c>
      <c r="E15" s="2">
        <v>100</v>
      </c>
      <c r="F15" s="2">
        <v>1000</v>
      </c>
      <c r="G15" s="6">
        <v>500</v>
      </c>
      <c r="H15" s="2"/>
    </row>
    <row r="16" spans="1:8" ht="12.75">
      <c r="A16" s="5">
        <v>4040</v>
      </c>
      <c r="B16" s="5" t="s">
        <v>21</v>
      </c>
      <c r="C16" s="2">
        <v>1100</v>
      </c>
      <c r="D16" s="2">
        <v>682</v>
      </c>
      <c r="E16" s="2">
        <v>1100</v>
      </c>
      <c r="F16" s="2">
        <v>1150</v>
      </c>
      <c r="G16" s="6">
        <v>1200</v>
      </c>
      <c r="H16" s="2"/>
    </row>
    <row r="17" spans="1:8" ht="12.75">
      <c r="A17" s="5">
        <v>4045</v>
      </c>
      <c r="B17" s="5" t="s">
        <v>22</v>
      </c>
      <c r="C17" s="2">
        <v>2000</v>
      </c>
      <c r="D17" s="2">
        <v>258</v>
      </c>
      <c r="E17" s="2">
        <v>1000</v>
      </c>
      <c r="F17" s="2">
        <v>1200</v>
      </c>
      <c r="G17" s="6">
        <v>1200</v>
      </c>
      <c r="H17" s="2"/>
    </row>
    <row r="18" spans="1:8" ht="12.75">
      <c r="A18" s="5">
        <v>4050</v>
      </c>
      <c r="B18" s="5" t="s">
        <v>23</v>
      </c>
      <c r="C18" s="2">
        <v>1000</v>
      </c>
      <c r="D18" s="2">
        <v>225</v>
      </c>
      <c r="E18" s="2">
        <v>500</v>
      </c>
      <c r="F18" s="2">
        <v>750</v>
      </c>
      <c r="G18" s="6">
        <v>800</v>
      </c>
      <c r="H18" s="2"/>
    </row>
    <row r="19" spans="1:8" ht="12.75">
      <c r="A19" s="5">
        <v>4051</v>
      </c>
      <c r="B19" s="5" t="s">
        <v>24</v>
      </c>
      <c r="C19" s="2">
        <v>800</v>
      </c>
      <c r="D19" s="2">
        <v>90</v>
      </c>
      <c r="E19" s="2">
        <v>800</v>
      </c>
      <c r="F19" s="2">
        <v>850</v>
      </c>
      <c r="G19" s="6">
        <v>870</v>
      </c>
      <c r="H19" s="2"/>
    </row>
    <row r="20" spans="1:8" ht="12.75">
      <c r="A20" s="5">
        <v>4055</v>
      </c>
      <c r="B20" s="5" t="s">
        <v>25</v>
      </c>
      <c r="C20" s="2">
        <v>700</v>
      </c>
      <c r="D20" s="2">
        <v>319</v>
      </c>
      <c r="E20" s="2">
        <v>700</v>
      </c>
      <c r="F20" s="2">
        <v>750</v>
      </c>
      <c r="G20" s="6">
        <v>800</v>
      </c>
      <c r="H20" s="2"/>
    </row>
    <row r="21" spans="1:8" ht="12.75">
      <c r="A21" s="5">
        <v>4060</v>
      </c>
      <c r="B21" s="5" t="s">
        <v>26</v>
      </c>
      <c r="C21" s="2">
        <v>2000</v>
      </c>
      <c r="D21" s="2">
        <v>95</v>
      </c>
      <c r="E21" s="2">
        <v>2000</v>
      </c>
      <c r="F21" s="2">
        <v>2100</v>
      </c>
      <c r="G21" s="6">
        <v>2150</v>
      </c>
      <c r="H21" s="2"/>
    </row>
    <row r="22" spans="1:8" ht="12.75">
      <c r="A22" s="5">
        <v>4065</v>
      </c>
      <c r="B22" s="5" t="s">
        <v>27</v>
      </c>
      <c r="C22" s="2">
        <v>500</v>
      </c>
      <c r="D22" s="2">
        <v>0</v>
      </c>
      <c r="E22" s="2">
        <v>500</v>
      </c>
      <c r="F22" s="2">
        <v>500</v>
      </c>
      <c r="G22" s="6">
        <v>500</v>
      </c>
      <c r="H22" s="2"/>
    </row>
    <row r="23" spans="1:8" ht="12.75">
      <c r="A23" s="5">
        <v>4070</v>
      </c>
      <c r="B23" s="5" t="s">
        <v>28</v>
      </c>
      <c r="C23" s="2">
        <v>100</v>
      </c>
      <c r="D23" s="2">
        <v>0</v>
      </c>
      <c r="E23" s="2">
        <v>0</v>
      </c>
      <c r="F23" s="2">
        <v>100</v>
      </c>
      <c r="G23" s="6">
        <v>100</v>
      </c>
      <c r="H23" s="2"/>
    </row>
    <row r="24" spans="1:8" ht="12.75">
      <c r="A24" s="5">
        <v>4075</v>
      </c>
      <c r="B24" s="5" t="s">
        <v>29</v>
      </c>
      <c r="C24" s="2">
        <v>3000</v>
      </c>
      <c r="D24" s="2">
        <v>1104</v>
      </c>
      <c r="E24" s="2">
        <v>3000</v>
      </c>
      <c r="F24" s="2">
        <v>3000</v>
      </c>
      <c r="G24" s="6">
        <v>3000</v>
      </c>
      <c r="H24" s="2"/>
    </row>
    <row r="25" spans="1:8" ht="12.75">
      <c r="A25" s="5">
        <v>4080</v>
      </c>
      <c r="B25" s="5" t="s">
        <v>30</v>
      </c>
      <c r="C25" s="2">
        <v>7750</v>
      </c>
      <c r="D25" s="2">
        <v>2250</v>
      </c>
      <c r="E25" s="2">
        <v>7750</v>
      </c>
      <c r="F25" s="2">
        <v>8000</v>
      </c>
      <c r="G25" s="6">
        <v>8200</v>
      </c>
      <c r="H25" s="2"/>
    </row>
    <row r="26" spans="1:8" ht="12.75">
      <c r="A26" s="5">
        <v>4081</v>
      </c>
      <c r="B26" s="5" t="s">
        <v>31</v>
      </c>
      <c r="C26" s="2">
        <v>15000</v>
      </c>
      <c r="D26" s="2">
        <v>7400</v>
      </c>
      <c r="E26" s="2">
        <v>14800</v>
      </c>
      <c r="F26" s="2">
        <v>15000</v>
      </c>
      <c r="G26" s="6">
        <v>15000</v>
      </c>
      <c r="H26" s="2"/>
    </row>
    <row r="27" spans="1:8" ht="12.75">
      <c r="A27" s="5">
        <v>4082</v>
      </c>
      <c r="B27" s="5" t="s">
        <v>32</v>
      </c>
      <c r="C27" s="2">
        <v>500</v>
      </c>
      <c r="D27" s="2">
        <v>0</v>
      </c>
      <c r="E27" s="2">
        <v>500</v>
      </c>
      <c r="F27" s="2">
        <v>500</v>
      </c>
      <c r="G27" s="6">
        <v>500</v>
      </c>
      <c r="H27" s="2"/>
    </row>
    <row r="28" spans="1:8" ht="12.75" hidden="1">
      <c r="A28" s="5">
        <v>4083</v>
      </c>
      <c r="B28" s="5" t="s">
        <v>33</v>
      </c>
      <c r="C28" s="2">
        <v>0</v>
      </c>
      <c r="E28" s="2"/>
      <c r="F28" s="2"/>
      <c r="G28" s="6"/>
      <c r="H28" s="2"/>
    </row>
    <row r="29" spans="1:8" ht="12.75">
      <c r="A29" s="5">
        <v>4090</v>
      </c>
      <c r="B29" s="5" t="s">
        <v>34</v>
      </c>
      <c r="C29" s="2">
        <v>16250</v>
      </c>
      <c r="D29" s="2">
        <v>3762</v>
      </c>
      <c r="E29" s="2">
        <v>13250</v>
      </c>
      <c r="F29" s="2">
        <v>16500</v>
      </c>
      <c r="G29" s="6">
        <v>17000</v>
      </c>
      <c r="H29" s="2"/>
    </row>
    <row r="30" spans="1:8" ht="12.75">
      <c r="A30" s="5">
        <v>4095</v>
      </c>
      <c r="B30" s="5" t="s">
        <v>35</v>
      </c>
      <c r="C30" s="2">
        <v>500</v>
      </c>
      <c r="D30" s="2">
        <v>296</v>
      </c>
      <c r="E30" s="2">
        <v>500</v>
      </c>
      <c r="F30" s="2">
        <v>500</v>
      </c>
      <c r="G30" s="6">
        <v>550</v>
      </c>
      <c r="H30" s="2"/>
    </row>
    <row r="31" spans="1:8" ht="12.75">
      <c r="A31" s="5">
        <v>4100</v>
      </c>
      <c r="B31" s="5" t="s">
        <v>36</v>
      </c>
      <c r="C31" s="2">
        <v>1000</v>
      </c>
      <c r="D31" s="2">
        <v>485</v>
      </c>
      <c r="E31" s="2">
        <v>1000</v>
      </c>
      <c r="F31" s="2">
        <v>1000</v>
      </c>
      <c r="G31" s="6">
        <v>1000</v>
      </c>
      <c r="H31" s="2"/>
    </row>
    <row r="32" spans="1:8" ht="12.75">
      <c r="A32" s="5">
        <v>4105</v>
      </c>
      <c r="B32" s="5" t="s">
        <v>37</v>
      </c>
      <c r="C32" s="2">
        <v>500</v>
      </c>
      <c r="D32" s="2">
        <v>167</v>
      </c>
      <c r="E32" s="2">
        <v>500</v>
      </c>
      <c r="F32" s="2">
        <v>500</v>
      </c>
      <c r="G32" s="6">
        <v>500</v>
      </c>
      <c r="H32" s="2"/>
    </row>
    <row r="33" spans="1:8" ht="12.75">
      <c r="A33" s="5">
        <v>4106</v>
      </c>
      <c r="B33" s="5" t="s">
        <v>38</v>
      </c>
      <c r="C33" s="2">
        <v>300</v>
      </c>
      <c r="D33" s="2">
        <v>0</v>
      </c>
      <c r="E33" s="2">
        <v>300</v>
      </c>
      <c r="F33" s="2">
        <v>300</v>
      </c>
      <c r="G33" s="6">
        <v>300</v>
      </c>
      <c r="H33" s="2"/>
    </row>
    <row r="34" spans="1:8" ht="12.75">
      <c r="A34" s="5">
        <v>4107</v>
      </c>
      <c r="B34" s="2" t="s">
        <v>39</v>
      </c>
      <c r="C34" s="2">
        <v>1000</v>
      </c>
      <c r="D34" s="2">
        <v>27</v>
      </c>
      <c r="E34" s="2">
        <v>1027</v>
      </c>
      <c r="F34" s="2">
        <v>5000</v>
      </c>
      <c r="G34" s="6">
        <v>1000</v>
      </c>
      <c r="H34" s="2"/>
    </row>
    <row r="35" spans="1:8" ht="12.75" hidden="1">
      <c r="A35" s="5"/>
      <c r="B35" s="5"/>
      <c r="C35" s="2"/>
      <c r="D35" s="2"/>
      <c r="E35" s="2"/>
      <c r="F35" s="2"/>
      <c r="G35" s="6"/>
      <c r="H35" s="2"/>
    </row>
    <row r="36" spans="1:8" ht="12.75" hidden="1">
      <c r="A36" s="5"/>
      <c r="C36" s="2"/>
      <c r="D36" s="2"/>
      <c r="E36" s="2"/>
      <c r="F36" s="2"/>
      <c r="G36" s="6"/>
      <c r="H36" s="2"/>
    </row>
    <row r="37" spans="1:7" s="2" customFormat="1" ht="12.75">
      <c r="A37" s="5"/>
      <c r="B37" s="2" t="s">
        <v>40</v>
      </c>
      <c r="C37" s="2">
        <v>5000</v>
      </c>
      <c r="D37" s="2">
        <v>0</v>
      </c>
      <c r="E37" s="2">
        <v>5000</v>
      </c>
      <c r="F37" s="2">
        <v>0</v>
      </c>
      <c r="G37" s="6">
        <v>0</v>
      </c>
    </row>
    <row r="38" spans="1:8" ht="12.75">
      <c r="A38" s="5"/>
      <c r="B38" s="2" t="s">
        <v>41</v>
      </c>
      <c r="C38" s="2">
        <v>2500</v>
      </c>
      <c r="D38" s="2">
        <v>0</v>
      </c>
      <c r="E38" s="2">
        <v>2800</v>
      </c>
      <c r="F38" s="2">
        <v>2800</v>
      </c>
      <c r="G38" s="6">
        <v>2800</v>
      </c>
      <c r="H38" s="2"/>
    </row>
    <row r="39" spans="1:8" ht="12.75" hidden="1">
      <c r="A39" s="5"/>
      <c r="C39" s="2"/>
      <c r="D39" s="2"/>
      <c r="E39" s="2"/>
      <c r="F39" s="2"/>
      <c r="G39" s="6"/>
      <c r="H39" s="2"/>
    </row>
    <row r="40" spans="1:8" ht="12.75">
      <c r="A40" s="3"/>
      <c r="B40" s="3"/>
      <c r="C40" s="1">
        <f>SUM(C4:C39)</f>
        <v>163700</v>
      </c>
      <c r="D40" s="1">
        <f>SUM(D4:D39)</f>
        <v>68316</v>
      </c>
      <c r="E40" s="1">
        <f>SUM(E4:E39)</f>
        <v>154377</v>
      </c>
      <c r="F40" s="1">
        <f>SUM(F4:F39)</f>
        <v>162550</v>
      </c>
      <c r="G40" s="1">
        <f>SUM(G4:G39)</f>
        <v>162170</v>
      </c>
      <c r="H40" s="2"/>
    </row>
    <row r="41" spans="1:8" ht="12.75" hidden="1">
      <c r="A41" s="3"/>
      <c r="B41" s="3"/>
      <c r="C41" s="2"/>
      <c r="E41" s="2"/>
      <c r="F41" s="2"/>
      <c r="G41" s="2"/>
      <c r="H41" s="2"/>
    </row>
    <row r="42" spans="1:8" ht="12.75">
      <c r="A42" s="3"/>
      <c r="B42" s="3"/>
      <c r="C42" s="2"/>
      <c r="E42" s="2"/>
      <c r="F42" s="2"/>
      <c r="G42" s="2"/>
      <c r="H42" s="2"/>
    </row>
    <row r="43" spans="1:8" ht="12.75">
      <c r="A43" s="3">
        <v>101</v>
      </c>
      <c r="B43" s="1" t="s">
        <v>42</v>
      </c>
      <c r="C43" s="4" t="s">
        <v>43</v>
      </c>
      <c r="D43" s="4" t="s">
        <v>3</v>
      </c>
      <c r="E43" s="4" t="s">
        <v>4</v>
      </c>
      <c r="F43" s="4" t="s">
        <v>5</v>
      </c>
      <c r="G43" s="4" t="s">
        <v>6</v>
      </c>
      <c r="H43" s="2"/>
    </row>
    <row r="44" spans="1:8" ht="12.75">
      <c r="A44" s="5">
        <v>1076</v>
      </c>
      <c r="B44" s="2" t="s">
        <v>44</v>
      </c>
      <c r="C44" s="2">
        <v>215000</v>
      </c>
      <c r="D44" s="2">
        <v>215000</v>
      </c>
      <c r="E44" s="2">
        <v>215000</v>
      </c>
      <c r="F44" s="2">
        <v>215000</v>
      </c>
      <c r="G44" s="6">
        <v>215000</v>
      </c>
      <c r="H44" s="2"/>
    </row>
    <row r="45" spans="1:8" ht="12.75">
      <c r="A45" s="5">
        <v>1077</v>
      </c>
      <c r="B45" s="2" t="s">
        <v>45</v>
      </c>
      <c r="C45" s="2">
        <v>2000</v>
      </c>
      <c r="D45" s="2">
        <v>0</v>
      </c>
      <c r="E45" s="2">
        <v>2000</v>
      </c>
      <c r="F45" s="2">
        <v>2000</v>
      </c>
      <c r="G45" s="6">
        <v>2000</v>
      </c>
      <c r="H45" s="2"/>
    </row>
    <row r="46" spans="1:8" ht="12.75">
      <c r="A46" s="5">
        <v>1090</v>
      </c>
      <c r="B46" s="2" t="s">
        <v>46</v>
      </c>
      <c r="C46" s="2">
        <v>2500</v>
      </c>
      <c r="D46" s="2">
        <v>9169</v>
      </c>
      <c r="E46" s="2">
        <v>2000</v>
      </c>
      <c r="F46" s="2">
        <v>2500</v>
      </c>
      <c r="G46" s="6">
        <v>2500</v>
      </c>
      <c r="H46" s="2"/>
    </row>
    <row r="47" spans="1:8" ht="12.75">
      <c r="A47" s="5">
        <v>1100</v>
      </c>
      <c r="B47" s="2" t="s">
        <v>47</v>
      </c>
      <c r="C47" s="2">
        <v>14700</v>
      </c>
      <c r="D47" s="2">
        <v>1120</v>
      </c>
      <c r="E47" s="2">
        <v>14900</v>
      </c>
      <c r="F47" s="2">
        <v>15000</v>
      </c>
      <c r="G47" s="6">
        <v>15200</v>
      </c>
      <c r="H47" s="2"/>
    </row>
    <row r="48" spans="1:8" ht="12.75">
      <c r="A48" s="5">
        <v>1111</v>
      </c>
      <c r="B48" s="2" t="s">
        <v>48</v>
      </c>
      <c r="C48" s="2">
        <v>700</v>
      </c>
      <c r="D48" s="2">
        <v>130</v>
      </c>
      <c r="E48" s="2">
        <v>700</v>
      </c>
      <c r="F48" s="2">
        <v>750</v>
      </c>
      <c r="G48" s="6">
        <v>750</v>
      </c>
      <c r="H48" s="2"/>
    </row>
    <row r="49" spans="1:8" ht="12.75">
      <c r="A49" s="5">
        <v>1115</v>
      </c>
      <c r="B49" s="2" t="s">
        <v>49</v>
      </c>
      <c r="C49" s="2">
        <v>1550</v>
      </c>
      <c r="D49" s="2">
        <v>0</v>
      </c>
      <c r="E49" s="2">
        <v>1550</v>
      </c>
      <c r="F49" s="2">
        <v>1550</v>
      </c>
      <c r="G49" s="6">
        <v>1550</v>
      </c>
      <c r="H49" s="2"/>
    </row>
    <row r="50" spans="1:8" ht="12.75">
      <c r="A50" s="5">
        <v>1125</v>
      </c>
      <c r="B50" s="2" t="s">
        <v>50</v>
      </c>
      <c r="C50" s="2">
        <v>0</v>
      </c>
      <c r="D50" s="2">
        <v>0</v>
      </c>
      <c r="E50" s="2">
        <v>0</v>
      </c>
      <c r="F50" s="2">
        <v>0</v>
      </c>
      <c r="G50" s="6">
        <v>0</v>
      </c>
      <c r="H50" s="2"/>
    </row>
    <row r="51" spans="1:8" ht="12.75">
      <c r="A51" s="5">
        <v>1130</v>
      </c>
      <c r="B51" s="2" t="s">
        <v>51</v>
      </c>
      <c r="C51" s="2">
        <v>0</v>
      </c>
      <c r="D51" s="2">
        <v>0</v>
      </c>
      <c r="E51" s="2">
        <v>0</v>
      </c>
      <c r="F51" s="2">
        <v>0</v>
      </c>
      <c r="G51" s="6">
        <v>0</v>
      </c>
      <c r="H51" s="2"/>
    </row>
    <row r="52" spans="1:8" ht="12.75">
      <c r="A52" s="5">
        <v>1135</v>
      </c>
      <c r="B52" s="2" t="s">
        <v>52</v>
      </c>
      <c r="C52" s="2">
        <v>0</v>
      </c>
      <c r="D52" s="2">
        <v>6163</v>
      </c>
      <c r="E52" s="2">
        <v>6163</v>
      </c>
      <c r="F52" s="2">
        <v>0</v>
      </c>
      <c r="G52" s="6">
        <v>0</v>
      </c>
      <c r="H52" s="2"/>
    </row>
    <row r="53" spans="1:8" ht="12.75" hidden="1">
      <c r="A53" s="5"/>
      <c r="B53" s="2"/>
      <c r="C53" s="2"/>
      <c r="D53" s="2"/>
      <c r="E53" s="2"/>
      <c r="F53" s="2"/>
      <c r="G53" s="6"/>
      <c r="H53" s="2"/>
    </row>
    <row r="54" spans="1:8" ht="12.75">
      <c r="A54" s="5">
        <v>1150</v>
      </c>
      <c r="B54" s="5" t="s">
        <v>53</v>
      </c>
      <c r="C54" s="2">
        <v>0</v>
      </c>
      <c r="D54" s="2">
        <v>0</v>
      </c>
      <c r="E54" s="2">
        <v>0</v>
      </c>
      <c r="F54" s="2">
        <v>0</v>
      </c>
      <c r="G54" s="6">
        <v>0</v>
      </c>
      <c r="H54" s="2"/>
    </row>
    <row r="55" spans="1:9" ht="12.75">
      <c r="A55" s="2"/>
      <c r="B55" s="2" t="s">
        <v>54</v>
      </c>
      <c r="C55" s="2">
        <v>1750</v>
      </c>
      <c r="D55" s="2">
        <v>0</v>
      </c>
      <c r="E55" s="2">
        <v>2000</v>
      </c>
      <c r="F55" s="2">
        <v>2000</v>
      </c>
      <c r="G55" s="6">
        <v>2000</v>
      </c>
      <c r="H55" s="2"/>
      <c r="I55" s="2"/>
    </row>
    <row r="56" spans="1:8" ht="12.75">
      <c r="A56" s="5"/>
      <c r="B56" s="2"/>
      <c r="C56" s="1">
        <f>SUM(C44:C55)</f>
        <v>238200</v>
      </c>
      <c r="D56" s="1">
        <f>SUM(D44:D55)</f>
        <v>231582</v>
      </c>
      <c r="E56" s="1">
        <f>SUM(E44:E55)</f>
        <v>244313</v>
      </c>
      <c r="F56" s="1">
        <f>SUM(F44:F55)</f>
        <v>238800</v>
      </c>
      <c r="G56" s="1">
        <f>SUM(G44:G55)</f>
        <v>239000</v>
      </c>
      <c r="H56" s="2"/>
    </row>
    <row r="57" spans="1:8" ht="12.75">
      <c r="A57" s="5"/>
      <c r="B57" s="2"/>
      <c r="C57" s="2"/>
      <c r="E57" s="2"/>
      <c r="F57" s="2"/>
      <c r="G57" s="2"/>
      <c r="H57" s="2"/>
    </row>
    <row r="58" spans="1:8" ht="12.75">
      <c r="A58" s="3">
        <v>201</v>
      </c>
      <c r="B58" s="1" t="s">
        <v>55</v>
      </c>
      <c r="C58" s="2"/>
      <c r="E58" s="2"/>
      <c r="F58" s="2"/>
      <c r="G58" s="2"/>
      <c r="H58" s="2"/>
    </row>
    <row r="59" spans="1:8" ht="12.75">
      <c r="A59" s="5">
        <v>4200</v>
      </c>
      <c r="B59" s="2" t="s">
        <v>56</v>
      </c>
      <c r="C59" s="2">
        <v>10</v>
      </c>
      <c r="D59" s="2">
        <v>10</v>
      </c>
      <c r="E59" s="2">
        <v>10</v>
      </c>
      <c r="F59" s="2">
        <v>10</v>
      </c>
      <c r="G59" s="6">
        <v>10</v>
      </c>
      <c r="H59" s="2"/>
    </row>
    <row r="60" spans="1:8" ht="12.75">
      <c r="A60" s="5">
        <v>4205</v>
      </c>
      <c r="B60" s="2" t="s">
        <v>57</v>
      </c>
      <c r="C60" s="2">
        <v>3000</v>
      </c>
      <c r="D60" s="2">
        <v>2290</v>
      </c>
      <c r="E60" s="2">
        <v>3000</v>
      </c>
      <c r="F60" s="2">
        <v>8000</v>
      </c>
      <c r="G60" s="6">
        <v>8000</v>
      </c>
      <c r="H60" s="2"/>
    </row>
    <row r="61" spans="1:8" ht="12.75">
      <c r="A61" s="5">
        <v>4210</v>
      </c>
      <c r="B61" s="2" t="s">
        <v>58</v>
      </c>
      <c r="C61" s="2">
        <v>4000</v>
      </c>
      <c r="D61" s="2">
        <v>0</v>
      </c>
      <c r="E61" s="2">
        <v>4000</v>
      </c>
      <c r="F61" s="2">
        <v>8000</v>
      </c>
      <c r="G61" s="6">
        <v>7500</v>
      </c>
      <c r="H61" s="2" t="s">
        <v>59</v>
      </c>
    </row>
    <row r="62" spans="1:8" ht="12.75">
      <c r="A62" s="5">
        <v>4215</v>
      </c>
      <c r="B62" s="2" t="s">
        <v>60</v>
      </c>
      <c r="C62" s="2">
        <v>0</v>
      </c>
      <c r="D62" s="2">
        <v>0</v>
      </c>
      <c r="E62" s="2">
        <v>0</v>
      </c>
      <c r="F62" s="2">
        <v>0</v>
      </c>
      <c r="G62" s="6">
        <v>0</v>
      </c>
      <c r="H62" s="2"/>
    </row>
    <row r="63" spans="1:8" ht="12.75">
      <c r="A63" s="5">
        <v>4225</v>
      </c>
      <c r="B63" s="2" t="s">
        <v>61</v>
      </c>
      <c r="C63" s="2">
        <v>2500</v>
      </c>
      <c r="D63" s="2">
        <v>399</v>
      </c>
      <c r="E63" s="2">
        <v>1000</v>
      </c>
      <c r="F63" s="2">
        <v>1200</v>
      </c>
      <c r="G63" s="6">
        <v>1200</v>
      </c>
      <c r="H63" s="2" t="s">
        <v>62</v>
      </c>
    </row>
    <row r="64" spans="1:8" ht="12.75">
      <c r="A64" s="5">
        <v>4230</v>
      </c>
      <c r="B64" s="2" t="s">
        <v>63</v>
      </c>
      <c r="C64" s="2">
        <v>7000</v>
      </c>
      <c r="D64" s="2">
        <v>400</v>
      </c>
      <c r="E64" s="2">
        <v>7000</v>
      </c>
      <c r="F64" s="2">
        <v>2000</v>
      </c>
      <c r="G64" s="6">
        <v>2000</v>
      </c>
      <c r="H64" s="2" t="s">
        <v>64</v>
      </c>
    </row>
    <row r="65" spans="1:8" ht="12.75">
      <c r="A65" s="5">
        <v>4233</v>
      </c>
      <c r="B65" s="2" t="s">
        <v>65</v>
      </c>
      <c r="C65" s="2">
        <v>1000</v>
      </c>
      <c r="D65" s="2">
        <v>1191</v>
      </c>
      <c r="E65" s="2">
        <v>1191</v>
      </c>
      <c r="F65" s="2">
        <v>1200</v>
      </c>
      <c r="G65" s="6">
        <v>1250</v>
      </c>
      <c r="H65" s="2"/>
    </row>
    <row r="66" spans="1:8" ht="12.75">
      <c r="A66" s="5">
        <v>4234</v>
      </c>
      <c r="B66" s="2" t="s">
        <v>66</v>
      </c>
      <c r="C66" s="2">
        <v>5000</v>
      </c>
      <c r="D66" s="2">
        <v>0</v>
      </c>
      <c r="E66" s="2">
        <v>5000</v>
      </c>
      <c r="F66" s="2">
        <v>5000</v>
      </c>
      <c r="G66" s="6">
        <v>5000</v>
      </c>
      <c r="H66" s="2" t="s">
        <v>67</v>
      </c>
    </row>
    <row r="67" spans="1:8" ht="12.75">
      <c r="A67" s="5">
        <v>4235</v>
      </c>
      <c r="B67" s="2" t="s">
        <v>68</v>
      </c>
      <c r="C67" s="2">
        <v>3600</v>
      </c>
      <c r="D67" s="2">
        <v>883</v>
      </c>
      <c r="E67" s="2">
        <v>3600</v>
      </c>
      <c r="F67" s="2">
        <v>3700</v>
      </c>
      <c r="G67" s="6">
        <v>3750</v>
      </c>
      <c r="H67" s="2"/>
    </row>
    <row r="68" spans="1:8" ht="12.75">
      <c r="A68" s="5">
        <v>4236</v>
      </c>
      <c r="B68" s="2" t="s">
        <v>69</v>
      </c>
      <c r="C68" s="2">
        <v>0</v>
      </c>
      <c r="D68" s="2">
        <v>380</v>
      </c>
      <c r="E68" s="2">
        <v>380</v>
      </c>
      <c r="F68" s="2">
        <v>200</v>
      </c>
      <c r="G68" s="6">
        <v>200</v>
      </c>
      <c r="H68" s="2"/>
    </row>
    <row r="69" spans="1:8" ht="12.75">
      <c r="A69" s="5"/>
      <c r="B69" s="2" t="s">
        <v>70</v>
      </c>
      <c r="C69" s="2">
        <v>0</v>
      </c>
      <c r="D69" s="2">
        <v>0</v>
      </c>
      <c r="E69" s="2">
        <v>0</v>
      </c>
      <c r="F69" s="2">
        <v>3000</v>
      </c>
      <c r="G69" s="6">
        <v>0</v>
      </c>
      <c r="H69" s="2"/>
    </row>
    <row r="70" spans="1:8" ht="12.75" hidden="1">
      <c r="A70" s="5"/>
      <c r="B70" s="2"/>
      <c r="C70" s="2"/>
      <c r="D70" s="2"/>
      <c r="E70" s="2"/>
      <c r="F70" s="2"/>
      <c r="G70" s="6"/>
      <c r="H70" s="2"/>
    </row>
    <row r="71" spans="1:8" ht="12.75">
      <c r="A71" s="5">
        <v>4250</v>
      </c>
      <c r="B71" s="2" t="s">
        <v>71</v>
      </c>
      <c r="C71" s="2">
        <v>3500</v>
      </c>
      <c r="D71" s="2">
        <v>-3431</v>
      </c>
      <c r="E71" s="2">
        <v>3500</v>
      </c>
      <c r="F71" s="2">
        <v>3500</v>
      </c>
      <c r="G71" s="6">
        <v>3750</v>
      </c>
      <c r="H71" s="2"/>
    </row>
    <row r="72" spans="1:8" ht="12.75">
      <c r="A72" s="5">
        <v>4255</v>
      </c>
      <c r="B72" s="2" t="s">
        <v>72</v>
      </c>
      <c r="C72" s="2">
        <v>2500</v>
      </c>
      <c r="D72" s="2">
        <v>450</v>
      </c>
      <c r="E72" s="2">
        <v>450</v>
      </c>
      <c r="F72" s="2">
        <v>500</v>
      </c>
      <c r="G72" s="6">
        <v>0</v>
      </c>
      <c r="H72" s="2"/>
    </row>
    <row r="73" spans="1:8" ht="12.75">
      <c r="A73" s="5">
        <v>4260</v>
      </c>
      <c r="B73" s="2" t="s">
        <v>73</v>
      </c>
      <c r="C73" s="2">
        <v>2500</v>
      </c>
      <c r="D73" s="2">
        <v>450</v>
      </c>
      <c r="E73" s="2">
        <v>450</v>
      </c>
      <c r="F73" s="2">
        <v>500</v>
      </c>
      <c r="G73" s="6">
        <v>0</v>
      </c>
      <c r="H73" s="2"/>
    </row>
    <row r="74" spans="1:8" ht="12.75">
      <c r="A74" s="5">
        <v>4265</v>
      </c>
      <c r="B74" s="2" t="s">
        <v>74</v>
      </c>
      <c r="C74" s="2">
        <v>100</v>
      </c>
      <c r="D74" s="2">
        <v>136</v>
      </c>
      <c r="E74" s="2">
        <v>136</v>
      </c>
      <c r="F74" s="2">
        <v>1900</v>
      </c>
      <c r="G74" s="6">
        <v>150</v>
      </c>
      <c r="H74" s="2"/>
    </row>
    <row r="75" spans="1:8" ht="12.75">
      <c r="A75" s="5">
        <v>4266</v>
      </c>
      <c r="B75" s="2" t="s">
        <v>75</v>
      </c>
      <c r="C75" s="2">
        <v>3500</v>
      </c>
      <c r="D75" s="2">
        <v>0</v>
      </c>
      <c r="E75" s="2">
        <v>3500</v>
      </c>
      <c r="F75" s="2">
        <v>0</v>
      </c>
      <c r="G75" s="6">
        <v>0</v>
      </c>
      <c r="H75" s="2"/>
    </row>
    <row r="76" spans="1:8" ht="12.75">
      <c r="A76" s="5">
        <v>4267</v>
      </c>
      <c r="B76" s="2" t="s">
        <v>76</v>
      </c>
      <c r="C76" s="2">
        <v>0</v>
      </c>
      <c r="D76" s="2">
        <v>0</v>
      </c>
      <c r="E76" s="2">
        <v>0</v>
      </c>
      <c r="F76" s="2">
        <v>0</v>
      </c>
      <c r="G76" s="6">
        <v>500</v>
      </c>
      <c r="H76" s="2"/>
    </row>
    <row r="77" spans="1:8" ht="12.75">
      <c r="A77" s="5">
        <v>4268</v>
      </c>
      <c r="B77" s="2" t="s">
        <v>77</v>
      </c>
      <c r="C77" s="2">
        <v>2500</v>
      </c>
      <c r="D77" s="2">
        <v>8437</v>
      </c>
      <c r="E77" s="2">
        <v>8437</v>
      </c>
      <c r="F77" s="2">
        <v>0</v>
      </c>
      <c r="G77" s="6">
        <v>0</v>
      </c>
      <c r="H77" s="2"/>
    </row>
    <row r="78" spans="1:8" ht="12.75">
      <c r="A78" s="5">
        <v>4275</v>
      </c>
      <c r="B78" s="2" t="s">
        <v>78</v>
      </c>
      <c r="C78" s="2">
        <v>1000</v>
      </c>
      <c r="D78" s="2">
        <v>211</v>
      </c>
      <c r="E78" s="2">
        <v>500</v>
      </c>
      <c r="F78" s="2">
        <v>500</v>
      </c>
      <c r="G78" s="6">
        <v>550</v>
      </c>
      <c r="H78" s="2"/>
    </row>
    <row r="79" spans="1:8" ht="12.75">
      <c r="A79" s="5">
        <v>4280</v>
      </c>
      <c r="B79" s="2" t="s">
        <v>79</v>
      </c>
      <c r="C79" s="2">
        <v>800</v>
      </c>
      <c r="D79" s="2">
        <v>40</v>
      </c>
      <c r="E79" s="2">
        <v>400</v>
      </c>
      <c r="F79" s="2">
        <v>800</v>
      </c>
      <c r="G79" s="6">
        <v>800</v>
      </c>
      <c r="H79" s="2"/>
    </row>
    <row r="80" spans="1:8" ht="12.75">
      <c r="A80" s="5">
        <v>4282</v>
      </c>
      <c r="B80" s="2" t="s">
        <v>80</v>
      </c>
      <c r="C80" s="2">
        <v>3000</v>
      </c>
      <c r="D80" s="2">
        <v>0</v>
      </c>
      <c r="E80" s="2">
        <v>3000</v>
      </c>
      <c r="F80" s="2">
        <v>2000</v>
      </c>
      <c r="G80" s="6">
        <v>1000</v>
      </c>
      <c r="H80" s="2"/>
    </row>
    <row r="81" spans="1:8" ht="12.75">
      <c r="A81" s="5">
        <v>4285</v>
      </c>
      <c r="B81" s="2" t="s">
        <v>81</v>
      </c>
      <c r="C81" s="2">
        <v>1750</v>
      </c>
      <c r="D81" s="2">
        <v>398</v>
      </c>
      <c r="E81" s="2">
        <v>1750</v>
      </c>
      <c r="F81" s="2">
        <v>1800</v>
      </c>
      <c r="G81" s="6">
        <v>1850</v>
      </c>
      <c r="H81" s="2"/>
    </row>
    <row r="82" spans="1:8" ht="12.75">
      <c r="A82" s="5">
        <v>4291</v>
      </c>
      <c r="B82" s="2" t="s">
        <v>82</v>
      </c>
      <c r="C82" s="2">
        <v>700</v>
      </c>
      <c r="D82" s="2">
        <v>295</v>
      </c>
      <c r="E82" s="2">
        <v>295</v>
      </c>
      <c r="F82" s="2">
        <v>700</v>
      </c>
      <c r="G82" s="6">
        <v>700</v>
      </c>
      <c r="H82" s="2" t="s">
        <v>83</v>
      </c>
    </row>
    <row r="83" spans="1:8" ht="12.75">
      <c r="A83" s="5">
        <v>4295</v>
      </c>
      <c r="B83" s="2" t="s">
        <v>84</v>
      </c>
      <c r="C83" s="2">
        <v>3000</v>
      </c>
      <c r="D83" s="2">
        <v>75</v>
      </c>
      <c r="E83" s="2">
        <v>3000</v>
      </c>
      <c r="F83" s="2">
        <v>3000</v>
      </c>
      <c r="G83" s="6">
        <v>3000</v>
      </c>
      <c r="H83" s="2"/>
    </row>
    <row r="84" spans="1:8" ht="12.75">
      <c r="A84" s="5">
        <v>4305</v>
      </c>
      <c r="B84" s="2" t="s">
        <v>85</v>
      </c>
      <c r="C84" s="2">
        <v>2000</v>
      </c>
      <c r="D84" s="2">
        <v>1514</v>
      </c>
      <c r="E84" s="2">
        <v>2000</v>
      </c>
      <c r="F84" s="2">
        <v>2000</v>
      </c>
      <c r="G84" s="6">
        <v>2000</v>
      </c>
      <c r="H84" s="2"/>
    </row>
    <row r="85" spans="1:8" ht="12.75">
      <c r="A85" s="5">
        <v>4310</v>
      </c>
      <c r="B85" s="2" t="s">
        <v>86</v>
      </c>
      <c r="C85" s="2">
        <v>1500</v>
      </c>
      <c r="D85" s="2">
        <v>385</v>
      </c>
      <c r="E85" s="2">
        <v>800</v>
      </c>
      <c r="F85" s="2">
        <v>300</v>
      </c>
      <c r="G85" s="6">
        <v>300</v>
      </c>
      <c r="H85" s="2"/>
    </row>
    <row r="86" spans="1:8" ht="12.75">
      <c r="A86" s="5">
        <v>4426</v>
      </c>
      <c r="B86" s="2" t="s">
        <v>87</v>
      </c>
      <c r="C86" s="2">
        <v>3000</v>
      </c>
      <c r="D86" s="2">
        <v>0</v>
      </c>
      <c r="E86" s="2">
        <v>3000</v>
      </c>
      <c r="F86" s="2">
        <v>0</v>
      </c>
      <c r="G86" s="6">
        <v>500</v>
      </c>
      <c r="H86" s="2"/>
    </row>
    <row r="87" spans="1:8" ht="12.75">
      <c r="A87" s="5">
        <v>4428</v>
      </c>
      <c r="B87" s="2" t="s">
        <v>88</v>
      </c>
      <c r="C87" s="2">
        <v>500</v>
      </c>
      <c r="D87" s="2">
        <v>238</v>
      </c>
      <c r="E87" s="2">
        <v>238</v>
      </c>
      <c r="F87" s="2">
        <v>0</v>
      </c>
      <c r="G87" s="6">
        <v>0</v>
      </c>
      <c r="H87" s="2"/>
    </row>
    <row r="88" spans="1:8" ht="12.75">
      <c r="A88" s="5">
        <v>4429</v>
      </c>
      <c r="B88" s="2" t="s">
        <v>89</v>
      </c>
      <c r="C88" s="2">
        <v>1000</v>
      </c>
      <c r="D88" s="2">
        <v>0</v>
      </c>
      <c r="E88" s="2">
        <v>0</v>
      </c>
      <c r="F88" s="2">
        <v>0</v>
      </c>
      <c r="G88" s="6">
        <v>0</v>
      </c>
      <c r="H88" s="2"/>
    </row>
    <row r="89" spans="1:8" ht="12.75">
      <c r="A89" s="5"/>
      <c r="B89" s="2" t="s">
        <v>90</v>
      </c>
      <c r="C89" s="2">
        <v>6500</v>
      </c>
      <c r="D89" s="2">
        <v>0</v>
      </c>
      <c r="E89" s="2">
        <v>0</v>
      </c>
      <c r="F89" s="2">
        <v>0</v>
      </c>
      <c r="G89" s="6">
        <v>0</v>
      </c>
      <c r="H89" s="2"/>
    </row>
    <row r="90" spans="1:9" s="2" customFormat="1" ht="12.75">
      <c r="A90" s="5"/>
      <c r="B90" s="2" t="s">
        <v>91</v>
      </c>
      <c r="C90" s="2">
        <v>0</v>
      </c>
      <c r="D90" s="2">
        <v>0</v>
      </c>
      <c r="E90" s="2">
        <v>0</v>
      </c>
      <c r="F90" s="2">
        <v>7000</v>
      </c>
      <c r="G90" s="6">
        <v>500</v>
      </c>
      <c r="H90" s="2" t="s">
        <v>92</v>
      </c>
      <c r="I90" s="2" t="s">
        <v>93</v>
      </c>
    </row>
    <row r="91" spans="1:7" s="2" customFormat="1" ht="12.75">
      <c r="A91" s="5"/>
      <c r="B91"/>
      <c r="G91" s="6"/>
    </row>
    <row r="92" spans="1:8" ht="12.75">
      <c r="A92" s="5"/>
      <c r="B92" s="2"/>
      <c r="D92" s="2"/>
      <c r="E92" s="2"/>
      <c r="F92" s="2"/>
      <c r="G92" s="6"/>
      <c r="H92" s="2"/>
    </row>
    <row r="93" spans="1:8" ht="12.75" hidden="1">
      <c r="A93" s="5"/>
      <c r="B93" s="2"/>
      <c r="C93" s="2"/>
      <c r="D93" s="2"/>
      <c r="E93" s="2"/>
      <c r="F93" s="2"/>
      <c r="G93" s="6"/>
      <c r="H93" s="2"/>
    </row>
    <row r="94" spans="1:8" ht="12.75" hidden="1">
      <c r="A94" s="5"/>
      <c r="B94" s="2"/>
      <c r="C94" s="2"/>
      <c r="D94" s="2"/>
      <c r="E94" s="2"/>
      <c r="F94" s="2"/>
      <c r="G94" s="6"/>
      <c r="H94" s="2"/>
    </row>
    <row r="95" spans="1:8" ht="12.75" hidden="1">
      <c r="A95" s="5"/>
      <c r="C95" s="2"/>
      <c r="D95" s="2"/>
      <c r="E95" s="2"/>
      <c r="F95" s="2"/>
      <c r="G95" s="6"/>
      <c r="H95" s="2"/>
    </row>
    <row r="96" spans="1:8" ht="12.75">
      <c r="A96" s="5"/>
      <c r="B96" s="2"/>
      <c r="C96" s="1">
        <f>SUM(C59:C95)</f>
        <v>65460</v>
      </c>
      <c r="D96" s="1">
        <f>SUM(D59:D94)</f>
        <v>14751</v>
      </c>
      <c r="E96" s="1">
        <f>SUM(E59:E94)</f>
        <v>56637</v>
      </c>
      <c r="F96" s="1">
        <f>SUM(F59:F94)</f>
        <v>56810</v>
      </c>
      <c r="G96" s="7">
        <f>SUM(G59:G94)</f>
        <v>44510</v>
      </c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3">
        <v>201</v>
      </c>
      <c r="B98" s="1" t="s">
        <v>94</v>
      </c>
      <c r="C98" s="4" t="s">
        <v>43</v>
      </c>
      <c r="D98" s="4" t="s">
        <v>3</v>
      </c>
      <c r="E98" s="4" t="s">
        <v>4</v>
      </c>
      <c r="F98" s="4" t="s">
        <v>5</v>
      </c>
      <c r="G98" s="4" t="s">
        <v>6</v>
      </c>
      <c r="H98" s="2"/>
    </row>
    <row r="99" spans="1:8" ht="12.75">
      <c r="A99" s="5">
        <v>1105</v>
      </c>
      <c r="B99" s="2" t="s">
        <v>95</v>
      </c>
      <c r="C99" s="2">
        <v>7500</v>
      </c>
      <c r="D99" s="2">
        <v>4865</v>
      </c>
      <c r="E99" s="2">
        <v>7500</v>
      </c>
      <c r="F99" s="2">
        <v>7500</v>
      </c>
      <c r="G99" s="6">
        <v>7500</v>
      </c>
      <c r="H99" s="2"/>
    </row>
    <row r="100" spans="1:8" ht="12.75">
      <c r="A100" s="5">
        <v>1110</v>
      </c>
      <c r="B100" s="2" t="s">
        <v>96</v>
      </c>
      <c r="C100" s="2">
        <v>0</v>
      </c>
      <c r="D100" s="2">
        <v>4842</v>
      </c>
      <c r="E100" s="2">
        <v>0</v>
      </c>
      <c r="F100" s="2">
        <v>0</v>
      </c>
      <c r="G100" s="6">
        <v>0</v>
      </c>
      <c r="H100" s="2"/>
    </row>
    <row r="101" spans="1:8" ht="12.75">
      <c r="A101" s="5">
        <v>1130</v>
      </c>
      <c r="B101" s="2" t="s">
        <v>51</v>
      </c>
      <c r="C101" s="2">
        <v>0</v>
      </c>
      <c r="D101" s="2">
        <v>0</v>
      </c>
      <c r="E101" s="2">
        <v>0</v>
      </c>
      <c r="F101" s="2">
        <v>0</v>
      </c>
      <c r="G101" s="6">
        <v>0</v>
      </c>
      <c r="H101" s="2"/>
    </row>
    <row r="102" spans="1:8" ht="12.75">
      <c r="A102" s="5">
        <v>1140</v>
      </c>
      <c r="B102" s="2" t="s">
        <v>97</v>
      </c>
      <c r="C102" s="2">
        <v>350</v>
      </c>
      <c r="D102" s="2">
        <v>0</v>
      </c>
      <c r="E102" s="2">
        <v>350</v>
      </c>
      <c r="F102" s="2">
        <v>0</v>
      </c>
      <c r="G102" s="6">
        <v>0</v>
      </c>
      <c r="H102" s="2"/>
    </row>
    <row r="103" spans="1:8" ht="12.75">
      <c r="A103" s="5">
        <v>1150</v>
      </c>
      <c r="B103" s="2" t="s">
        <v>53</v>
      </c>
      <c r="C103" s="2">
        <v>0</v>
      </c>
      <c r="D103" s="2">
        <v>0</v>
      </c>
      <c r="E103" s="2">
        <v>0</v>
      </c>
      <c r="F103" s="2">
        <v>0</v>
      </c>
      <c r="G103" s="6">
        <v>0</v>
      </c>
      <c r="H103" s="2"/>
    </row>
    <row r="104" spans="1:8" ht="12.75">
      <c r="A104" s="5"/>
      <c r="B104" s="2"/>
      <c r="C104" s="1">
        <f>SUM(C99:C103)</f>
        <v>7850</v>
      </c>
      <c r="D104" s="1">
        <f>SUM(D99:D103)</f>
        <v>9707</v>
      </c>
      <c r="E104" s="1">
        <f>SUM(E99:E103)</f>
        <v>7850</v>
      </c>
      <c r="F104" s="1">
        <f>SUM(F99:F103)</f>
        <v>7500</v>
      </c>
      <c r="G104" s="7">
        <f>SUM(G99:G103)</f>
        <v>7500</v>
      </c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3">
        <v>301</v>
      </c>
      <c r="B106" s="1" t="s">
        <v>98</v>
      </c>
      <c r="C106" s="2"/>
      <c r="D106" s="2"/>
      <c r="E106" s="2"/>
      <c r="F106" s="2"/>
      <c r="G106" s="2"/>
      <c r="H106" s="2"/>
    </row>
    <row r="107" spans="1:8" ht="12.75">
      <c r="A107" s="5">
        <v>4400</v>
      </c>
      <c r="B107" s="2" t="s">
        <v>99</v>
      </c>
      <c r="C107" s="2">
        <v>550</v>
      </c>
      <c r="D107" s="2">
        <v>413</v>
      </c>
      <c r="E107" s="2">
        <v>550</v>
      </c>
      <c r="F107" s="2">
        <v>550</v>
      </c>
      <c r="G107" s="6">
        <v>575</v>
      </c>
      <c r="H107" s="2"/>
    </row>
    <row r="108" spans="1:8" ht="12.75">
      <c r="A108" s="5">
        <v>4405</v>
      </c>
      <c r="B108" s="2" t="s">
        <v>100</v>
      </c>
      <c r="C108" s="2">
        <v>1000</v>
      </c>
      <c r="D108" s="2">
        <v>0</v>
      </c>
      <c r="E108" s="2">
        <v>1000</v>
      </c>
      <c r="F108" s="2">
        <v>1000</v>
      </c>
      <c r="G108" s="6">
        <v>500</v>
      </c>
      <c r="H108" s="2"/>
    </row>
    <row r="109" spans="1:8" ht="12.75">
      <c r="A109" s="5">
        <v>4410</v>
      </c>
      <c r="B109" s="2" t="s">
        <v>101</v>
      </c>
      <c r="C109" s="2">
        <v>500</v>
      </c>
      <c r="D109" s="2">
        <v>0</v>
      </c>
      <c r="E109" s="2">
        <v>500</v>
      </c>
      <c r="F109" s="2">
        <v>1000</v>
      </c>
      <c r="G109" s="6">
        <v>500</v>
      </c>
      <c r="H109" s="2"/>
    </row>
    <row r="110" spans="1:8" ht="12.75">
      <c r="A110" s="5">
        <v>4415</v>
      </c>
      <c r="B110" s="2" t="s">
        <v>102</v>
      </c>
      <c r="C110" s="2">
        <v>1000</v>
      </c>
      <c r="D110" s="2">
        <v>0</v>
      </c>
      <c r="E110" s="2">
        <v>1000</v>
      </c>
      <c r="F110" s="2">
        <v>250</v>
      </c>
      <c r="G110" s="6">
        <v>250</v>
      </c>
      <c r="H110" s="2"/>
    </row>
    <row r="111" spans="1:8" ht="12.75">
      <c r="A111" s="5">
        <v>4420</v>
      </c>
      <c r="B111" s="2" t="s">
        <v>103</v>
      </c>
      <c r="C111" s="2">
        <v>500</v>
      </c>
      <c r="D111" s="2">
        <v>806</v>
      </c>
      <c r="E111" s="2">
        <v>900</v>
      </c>
      <c r="F111" s="2">
        <v>500</v>
      </c>
      <c r="G111" s="6">
        <v>500</v>
      </c>
      <c r="H111" s="2"/>
    </row>
    <row r="112" spans="1:8" ht="12.75">
      <c r="A112" s="5">
        <v>4430</v>
      </c>
      <c r="B112" s="2" t="s">
        <v>104</v>
      </c>
      <c r="C112" s="2">
        <v>1000</v>
      </c>
      <c r="D112" s="2">
        <v>0</v>
      </c>
      <c r="E112" s="2">
        <v>500</v>
      </c>
      <c r="F112" s="2">
        <v>1000</v>
      </c>
      <c r="G112" s="6">
        <v>1000</v>
      </c>
      <c r="H112" s="2"/>
    </row>
    <row r="113" spans="1:8" ht="12.75">
      <c r="A113" s="5">
        <v>4435</v>
      </c>
      <c r="B113" s="2" t="s">
        <v>105</v>
      </c>
      <c r="C113" s="2">
        <v>0</v>
      </c>
      <c r="D113" s="2">
        <v>0</v>
      </c>
      <c r="E113" s="2">
        <v>0</v>
      </c>
      <c r="F113" s="2">
        <v>0</v>
      </c>
      <c r="G113" s="6">
        <v>0</v>
      </c>
      <c r="H113" s="2"/>
    </row>
    <row r="114" spans="1:8" ht="12.75">
      <c r="A114" s="2"/>
      <c r="B114" s="1"/>
      <c r="C114" s="1">
        <f>SUM(C107:C113)</f>
        <v>4550</v>
      </c>
      <c r="D114" s="1">
        <f>SUM(D107:D113)</f>
        <v>1219</v>
      </c>
      <c r="E114" s="1">
        <f>SUM(E107:E113)</f>
        <v>4450</v>
      </c>
      <c r="F114" s="1">
        <f>SUM(F107:F113)</f>
        <v>4300</v>
      </c>
      <c r="G114" s="7">
        <f>SUM(G107:G113)</f>
        <v>3325</v>
      </c>
      <c r="H114" s="2"/>
    </row>
    <row r="115" spans="1:8" ht="12.75" hidden="1">
      <c r="A115" s="2"/>
      <c r="B115" s="1"/>
      <c r="C115" s="2"/>
      <c r="D115" s="2"/>
      <c r="E115" s="2"/>
      <c r="F115" s="2"/>
      <c r="G115" s="2"/>
      <c r="H115" s="2"/>
    </row>
    <row r="116" spans="4:7" ht="12.75" hidden="1">
      <c r="D116" s="2"/>
      <c r="E116" s="2"/>
      <c r="G116" s="2"/>
    </row>
    <row r="117" spans="4:7" ht="12.75" hidden="1">
      <c r="D117" s="2"/>
      <c r="E117" s="2"/>
      <c r="G117" s="2"/>
    </row>
    <row r="118" ht="12.75">
      <c r="G118" s="2"/>
    </row>
    <row r="119" spans="1:8" ht="12.75">
      <c r="A119" s="3">
        <v>301</v>
      </c>
      <c r="B119" s="1" t="s">
        <v>106</v>
      </c>
      <c r="C119" s="2"/>
      <c r="E119" s="2"/>
      <c r="F119" s="2"/>
      <c r="G119" s="2"/>
      <c r="H119" s="2"/>
    </row>
    <row r="120" spans="1:8" ht="12.75">
      <c r="A120" s="5">
        <v>1120</v>
      </c>
      <c r="B120" s="2" t="s">
        <v>107</v>
      </c>
      <c r="C120" s="2">
        <v>0</v>
      </c>
      <c r="D120" s="2">
        <v>716</v>
      </c>
      <c r="E120" s="2">
        <v>716</v>
      </c>
      <c r="F120" s="2">
        <v>0</v>
      </c>
      <c r="G120" s="2">
        <v>0</v>
      </c>
      <c r="H120" s="2"/>
    </row>
    <row r="121" spans="1:8" ht="12.75">
      <c r="A121" s="2"/>
      <c r="B121" s="1"/>
      <c r="C121" s="1">
        <f>SUM(C120)</f>
        <v>0</v>
      </c>
      <c r="D121" s="1">
        <f>SUM(D120)</f>
        <v>716</v>
      </c>
      <c r="E121" s="1">
        <f>SUM(E120)</f>
        <v>716</v>
      </c>
      <c r="F121" s="1">
        <f>SUM(F120)</f>
        <v>0</v>
      </c>
      <c r="G121" s="1">
        <f>SUM(G120)</f>
        <v>0</v>
      </c>
      <c r="H121" s="2"/>
    </row>
    <row r="122" spans="1:8" ht="12.75" hidden="1">
      <c r="A122" s="2"/>
      <c r="B122" s="2"/>
      <c r="C122" s="2"/>
      <c r="E122" s="2"/>
      <c r="F122" s="2"/>
      <c r="G122" s="2"/>
      <c r="H122" s="2"/>
    </row>
    <row r="123" spans="3:8" ht="12.75">
      <c r="C123" s="2"/>
      <c r="E123" s="2"/>
      <c r="F123" s="2"/>
      <c r="G123" s="2"/>
      <c r="H123" s="2"/>
    </row>
    <row r="124" spans="1:8" ht="12.75">
      <c r="A124" s="2"/>
      <c r="B124" s="1" t="s">
        <v>108</v>
      </c>
      <c r="C124" s="2"/>
      <c r="E124" s="2"/>
      <c r="F124" s="2"/>
      <c r="G124" s="2"/>
      <c r="H124" s="2"/>
    </row>
    <row r="125" spans="1:8" ht="12.75">
      <c r="A125" s="2"/>
      <c r="B125" s="2" t="s">
        <v>109</v>
      </c>
      <c r="C125" s="2">
        <v>0</v>
      </c>
      <c r="D125" s="2">
        <v>0</v>
      </c>
      <c r="E125" s="2">
        <v>0</v>
      </c>
      <c r="F125" s="2">
        <v>1000</v>
      </c>
      <c r="G125" s="6">
        <v>0</v>
      </c>
      <c r="H125" s="2"/>
    </row>
    <row r="126" spans="1:8" ht="12.75">
      <c r="A126" s="2"/>
      <c r="B126" s="2" t="s">
        <v>110</v>
      </c>
      <c r="C126" s="2">
        <v>0</v>
      </c>
      <c r="D126" s="2">
        <v>0</v>
      </c>
      <c r="E126" s="2">
        <v>0</v>
      </c>
      <c r="F126" s="2">
        <v>0</v>
      </c>
      <c r="G126" s="6">
        <v>0</v>
      </c>
      <c r="H126" s="2"/>
    </row>
    <row r="127" spans="1:8" ht="12.75">
      <c r="A127" s="2">
        <v>4120</v>
      </c>
      <c r="B127" s="2" t="s">
        <v>111</v>
      </c>
      <c r="C127" s="2">
        <v>1000</v>
      </c>
      <c r="D127" s="2">
        <v>0</v>
      </c>
      <c r="E127" s="2">
        <v>0</v>
      </c>
      <c r="F127" s="2">
        <v>1000</v>
      </c>
      <c r="G127" s="6">
        <v>0</v>
      </c>
      <c r="H127" s="2"/>
    </row>
    <row r="128" spans="1:8" ht="12.75" hidden="1">
      <c r="A128" s="2"/>
      <c r="B128" s="2"/>
      <c r="C128" s="2"/>
      <c r="D128" s="2"/>
      <c r="E128" s="2"/>
      <c r="F128" s="2"/>
      <c r="G128" s="6"/>
      <c r="H128" s="2"/>
    </row>
    <row r="129" spans="1:8" ht="12.75">
      <c r="A129" s="2">
        <v>4500</v>
      </c>
      <c r="B129" s="2" t="s">
        <v>112</v>
      </c>
      <c r="C129" s="2">
        <v>10000</v>
      </c>
      <c r="D129" s="2">
        <v>0</v>
      </c>
      <c r="E129" s="2">
        <v>10000</v>
      </c>
      <c r="F129" s="2">
        <v>10000</v>
      </c>
      <c r="G129" s="6">
        <v>10000</v>
      </c>
      <c r="H129" s="2"/>
    </row>
    <row r="130" spans="1:8" ht="12.75">
      <c r="A130" s="2"/>
      <c r="B130" s="2" t="s">
        <v>60</v>
      </c>
      <c r="C130" s="2">
        <v>0</v>
      </c>
      <c r="D130" s="2">
        <v>0</v>
      </c>
      <c r="E130" s="2">
        <v>0</v>
      </c>
      <c r="F130" s="2">
        <v>0</v>
      </c>
      <c r="G130" s="6">
        <v>0</v>
      </c>
      <c r="H130" s="2"/>
    </row>
    <row r="131" spans="1:8" ht="12.75">
      <c r="A131" s="2"/>
      <c r="B131" s="2" t="s">
        <v>113</v>
      </c>
      <c r="C131" s="2">
        <v>1000</v>
      </c>
      <c r="D131" s="2">
        <v>0</v>
      </c>
      <c r="E131" s="2">
        <v>1000</v>
      </c>
      <c r="F131" s="2">
        <v>0</v>
      </c>
      <c r="G131" s="6">
        <v>0</v>
      </c>
      <c r="H131" s="2"/>
    </row>
    <row r="132" spans="1:8" ht="12.75">
      <c r="A132" s="2">
        <v>4290</v>
      </c>
      <c r="B132" s="2" t="s">
        <v>114</v>
      </c>
      <c r="C132" s="2">
        <v>0</v>
      </c>
      <c r="D132" s="2">
        <v>0</v>
      </c>
      <c r="E132" s="2">
        <v>0</v>
      </c>
      <c r="F132" s="2">
        <v>0</v>
      </c>
      <c r="G132" s="6">
        <v>0</v>
      </c>
      <c r="H132" s="2"/>
    </row>
    <row r="133" spans="1:8" ht="12.75" hidden="1">
      <c r="A133" s="2"/>
      <c r="B133" s="2"/>
      <c r="C133" s="2"/>
      <c r="D133" s="2"/>
      <c r="E133" s="2"/>
      <c r="F133" s="2"/>
      <c r="G133" s="6"/>
      <c r="H133" s="2"/>
    </row>
    <row r="134" spans="1:8" ht="12.75">
      <c r="A134" s="2"/>
      <c r="B134" s="2" t="s">
        <v>115</v>
      </c>
      <c r="C134" s="2">
        <v>5000</v>
      </c>
      <c r="D134" s="2">
        <v>0</v>
      </c>
      <c r="E134" s="2">
        <v>5000</v>
      </c>
      <c r="F134" s="2">
        <v>0</v>
      </c>
      <c r="G134" s="6">
        <v>0</v>
      </c>
      <c r="H134" s="2"/>
    </row>
    <row r="135" spans="1:8" ht="12.75">
      <c r="A135" s="2"/>
      <c r="B135" s="2"/>
      <c r="C135" s="1">
        <f>+C125+C126+C127+C129+C130+C131+C132+C134</f>
        <v>17000</v>
      </c>
      <c r="D135" s="1">
        <f>+D125+D126+D127+D129+D130+D131+D132+D134</f>
        <v>0</v>
      </c>
      <c r="E135" s="1">
        <f>+E125+E126+E127+E129+E130+E131+E132+E134</f>
        <v>16000</v>
      </c>
      <c r="F135" s="1">
        <f>+F125+F126+F127+F129+F130+F131+F132+F134</f>
        <v>12000</v>
      </c>
      <c r="G135" s="7">
        <f>+G125+G126+G127+G129+G130+G131+G132+G134</f>
        <v>10000</v>
      </c>
      <c r="H135" s="2"/>
    </row>
    <row r="136" spans="1:7" ht="12.75" hidden="1">
      <c r="A136" s="2"/>
      <c r="G136" s="2"/>
    </row>
    <row r="137" spans="1:8" ht="12.75">
      <c r="A137" s="2"/>
      <c r="B137" s="2"/>
      <c r="C137" s="2"/>
      <c r="E137" s="2"/>
      <c r="F137" s="2"/>
      <c r="G137" s="2"/>
      <c r="H137" s="2"/>
    </row>
    <row r="138" spans="1:8" ht="12.75">
      <c r="A138" s="2"/>
      <c r="B138" s="1" t="s">
        <v>116</v>
      </c>
      <c r="C138" s="2"/>
      <c r="E138" s="2"/>
      <c r="F138" s="2"/>
      <c r="G138" s="2"/>
      <c r="H138" s="2"/>
    </row>
    <row r="139" spans="1:8" ht="12.75">
      <c r="A139" s="2"/>
      <c r="B139" s="2" t="s">
        <v>1</v>
      </c>
      <c r="C139" s="2">
        <v>163700</v>
      </c>
      <c r="D139" s="2">
        <v>68316</v>
      </c>
      <c r="E139" s="2">
        <v>154377</v>
      </c>
      <c r="F139" s="2">
        <v>162550</v>
      </c>
      <c r="G139" s="6">
        <v>162170</v>
      </c>
      <c r="H139" s="2"/>
    </row>
    <row r="140" spans="1:8" ht="12.75">
      <c r="A140" s="2"/>
      <c r="B140" s="2" t="s">
        <v>55</v>
      </c>
      <c r="C140" s="2">
        <v>65460</v>
      </c>
      <c r="D140" s="2">
        <v>14751</v>
      </c>
      <c r="E140" s="2">
        <v>56637</v>
      </c>
      <c r="F140" s="2">
        <v>56810</v>
      </c>
      <c r="G140" s="6">
        <v>44510</v>
      </c>
      <c r="H140" s="2"/>
    </row>
    <row r="141" spans="1:8" ht="12.75">
      <c r="A141" s="2"/>
      <c r="B141" s="2" t="s">
        <v>98</v>
      </c>
      <c r="C141" s="2">
        <v>4550</v>
      </c>
      <c r="D141" s="2">
        <v>1219</v>
      </c>
      <c r="E141" s="2">
        <v>4450</v>
      </c>
      <c r="F141" s="2">
        <v>4300</v>
      </c>
      <c r="G141" s="6">
        <v>3325</v>
      </c>
      <c r="H141" s="2"/>
    </row>
    <row r="142" spans="1:8" ht="12.75">
      <c r="A142" s="2"/>
      <c r="B142" s="2" t="s">
        <v>108</v>
      </c>
      <c r="C142" s="2">
        <v>17000</v>
      </c>
      <c r="D142" s="2">
        <v>0</v>
      </c>
      <c r="E142" s="2">
        <v>16000</v>
      </c>
      <c r="F142" s="2">
        <v>12000</v>
      </c>
      <c r="G142" s="6">
        <v>10000</v>
      </c>
      <c r="H142" s="2"/>
    </row>
    <row r="143" spans="2:8" ht="12.75">
      <c r="B143" s="2" t="s">
        <v>117</v>
      </c>
      <c r="C143" s="1">
        <f>SUM(C139:C142)</f>
        <v>250710</v>
      </c>
      <c r="D143" s="1">
        <f>SUM(D139:D142)</f>
        <v>84286</v>
      </c>
      <c r="E143" s="1">
        <f>SUM(E139:E142)</f>
        <v>231464</v>
      </c>
      <c r="F143" s="1">
        <f>SUM(F139:F142)</f>
        <v>235660</v>
      </c>
      <c r="G143" s="1">
        <f>SUM(G139:G142)</f>
        <v>220005</v>
      </c>
      <c r="H143" s="2"/>
    </row>
    <row r="144" spans="2:8" ht="12.75">
      <c r="B144" s="2"/>
      <c r="C144" s="2"/>
      <c r="E144" s="2"/>
      <c r="F144" s="2"/>
      <c r="G144" s="6"/>
      <c r="H144" s="2"/>
    </row>
    <row r="145" spans="2:8" ht="12.75">
      <c r="B145" s="1" t="s">
        <v>118</v>
      </c>
      <c r="C145" s="2"/>
      <c r="E145" s="2"/>
      <c r="F145" s="2"/>
      <c r="G145" s="6"/>
      <c r="H145" s="2"/>
    </row>
    <row r="146" spans="2:8" ht="12.75">
      <c r="B146" s="2" t="s">
        <v>44</v>
      </c>
      <c r="C146" s="2">
        <v>215000</v>
      </c>
      <c r="D146" s="2">
        <v>215000</v>
      </c>
      <c r="E146" s="2">
        <v>215000</v>
      </c>
      <c r="F146" s="2">
        <v>215000</v>
      </c>
      <c r="G146" s="2">
        <v>215000</v>
      </c>
      <c r="H146" s="2"/>
    </row>
    <row r="147" spans="2:8" ht="12.75">
      <c r="B147" s="2" t="s">
        <v>119</v>
      </c>
      <c r="C147" s="2">
        <v>23200</v>
      </c>
      <c r="D147" s="2">
        <f>231582-D146</f>
        <v>16582</v>
      </c>
      <c r="E147" s="2">
        <f>244313-E146</f>
        <v>29313</v>
      </c>
      <c r="F147" s="2">
        <f>238800-F146</f>
        <v>23800</v>
      </c>
      <c r="G147" s="6">
        <f>239000-G146</f>
        <v>24000</v>
      </c>
      <c r="H147" s="2"/>
    </row>
    <row r="148" spans="2:8" ht="12.75">
      <c r="B148" s="2" t="s">
        <v>120</v>
      </c>
      <c r="C148" s="2">
        <v>7850</v>
      </c>
      <c r="D148" s="2">
        <v>9707</v>
      </c>
      <c r="E148" s="2">
        <v>7850</v>
      </c>
      <c r="F148" s="2">
        <v>7500</v>
      </c>
      <c r="G148" s="6">
        <v>7500</v>
      </c>
      <c r="H148" s="2"/>
    </row>
    <row r="149" spans="2:8" ht="12.75">
      <c r="B149" s="2" t="s">
        <v>121</v>
      </c>
      <c r="C149" s="2">
        <v>0</v>
      </c>
      <c r="D149" s="2">
        <v>716</v>
      </c>
      <c r="E149" s="2">
        <v>716</v>
      </c>
      <c r="F149" s="2">
        <v>0</v>
      </c>
      <c r="G149" s="6">
        <v>0</v>
      </c>
      <c r="H149" s="2"/>
    </row>
    <row r="150" spans="2:8" ht="12.75">
      <c r="B150" s="2" t="s">
        <v>117</v>
      </c>
      <c r="C150" s="1">
        <f>SUM(C146:C149)</f>
        <v>246050</v>
      </c>
      <c r="D150" s="1">
        <f>SUM(D146:D149)</f>
        <v>242005</v>
      </c>
      <c r="E150" s="1">
        <f>SUM(E146:E149)</f>
        <v>252879</v>
      </c>
      <c r="F150" s="1">
        <f>SUM(F146:F149)</f>
        <v>246300</v>
      </c>
      <c r="G150" s="1">
        <f>SUM(G146:G149)</f>
        <v>246500</v>
      </c>
      <c r="H150" s="2"/>
    </row>
    <row r="151" spans="3:8" ht="12.75">
      <c r="C151" s="2"/>
      <c r="E151" s="2"/>
      <c r="F151" s="2"/>
      <c r="G151" s="6"/>
      <c r="H151" s="2"/>
    </row>
    <row r="152" spans="2:8" ht="12.75">
      <c r="B152" s="1" t="s">
        <v>122</v>
      </c>
      <c r="C152" s="7">
        <f>+C150-C143</f>
        <v>-4660</v>
      </c>
      <c r="D152" s="7">
        <f>+D150-D143</f>
        <v>157719</v>
      </c>
      <c r="E152" s="7">
        <f>+E150-E143</f>
        <v>21415</v>
      </c>
      <c r="F152" s="7">
        <f>+F150-F143</f>
        <v>10640</v>
      </c>
      <c r="G152" s="7">
        <f>+G150-G143</f>
        <v>26495</v>
      </c>
      <c r="H152" s="2"/>
    </row>
    <row r="153" spans="3:8" ht="12.75" hidden="1">
      <c r="C153" s="2"/>
      <c r="E153" s="2"/>
      <c r="F153" s="2"/>
      <c r="G153" s="2"/>
      <c r="H153" s="2"/>
    </row>
    <row r="154" spans="3:8" ht="12.75" hidden="1">
      <c r="C154" s="2"/>
      <c r="E154" s="2"/>
      <c r="F154" s="2"/>
      <c r="G154" s="2"/>
      <c r="H154" s="2"/>
    </row>
    <row r="155" spans="3:8" ht="12.75" hidden="1">
      <c r="C155" s="2"/>
      <c r="E155" s="2"/>
      <c r="F155" s="2"/>
      <c r="G155" s="2"/>
      <c r="H155" s="2"/>
    </row>
    <row r="156" spans="3:8" ht="12.75" hidden="1">
      <c r="C156" s="2"/>
      <c r="E156" s="2"/>
      <c r="F156" s="2"/>
      <c r="G156" s="2"/>
      <c r="H156" s="2"/>
    </row>
    <row r="157" spans="5:8" ht="12.75" hidden="1">
      <c r="E157" s="2"/>
      <c r="F157" s="2"/>
      <c r="G157" s="2"/>
      <c r="H157" s="2"/>
    </row>
    <row r="158" spans="5:8" ht="12.75">
      <c r="E158" s="2"/>
      <c r="F158" s="2"/>
      <c r="G158" s="2"/>
      <c r="H158" s="2"/>
    </row>
    <row r="159" spans="2:8" ht="12.75">
      <c r="B159" s="1" t="s">
        <v>123</v>
      </c>
      <c r="C159" s="1"/>
      <c r="E159" s="2"/>
      <c r="F159" s="2"/>
      <c r="G159" s="2"/>
      <c r="H159" s="2"/>
    </row>
    <row r="160" spans="2:8" ht="12.75">
      <c r="B160" s="2" t="s">
        <v>124</v>
      </c>
      <c r="E160" s="2">
        <v>178248</v>
      </c>
      <c r="F160" s="2">
        <v>193490</v>
      </c>
      <c r="G160" s="2">
        <v>179506</v>
      </c>
      <c r="H160" s="2"/>
    </row>
    <row r="161" spans="2:8" ht="12.75">
      <c r="B161" s="2" t="s">
        <v>125</v>
      </c>
      <c r="C161" s="2"/>
      <c r="E161" s="2">
        <v>136555</v>
      </c>
      <c r="F161" s="2">
        <v>142728</v>
      </c>
      <c r="G161" s="2">
        <v>167352</v>
      </c>
      <c r="H161" s="2"/>
    </row>
    <row r="162" spans="2:8" ht="12.75">
      <c r="B162" s="2" t="s">
        <v>126</v>
      </c>
      <c r="C162" s="6"/>
      <c r="E162" s="2">
        <f>SUM(E160:E161)</f>
        <v>314803</v>
      </c>
      <c r="F162" s="2">
        <f>SUM(F160:F161)</f>
        <v>336218</v>
      </c>
      <c r="G162" s="2">
        <f>SUM(G160:G161)</f>
        <v>346858</v>
      </c>
      <c r="H162" s="2"/>
    </row>
    <row r="163" spans="5:8" ht="12.75">
      <c r="E163" s="2"/>
      <c r="F163" s="2"/>
      <c r="G163" s="2"/>
      <c r="H163" s="2"/>
    </row>
    <row r="164" spans="2:8" ht="12.75">
      <c r="B164" s="2" t="s">
        <v>127</v>
      </c>
      <c r="C164" s="6"/>
      <c r="E164" s="2">
        <f>336218-E165</f>
        <v>193490</v>
      </c>
      <c r="F164" s="2">
        <f>F166-F165</f>
        <v>179506</v>
      </c>
      <c r="G164" s="2">
        <f>G166-G165</f>
        <v>373353</v>
      </c>
      <c r="H164" s="2"/>
    </row>
    <row r="165" spans="2:8" ht="12.75">
      <c r="B165" s="2" t="s">
        <v>128</v>
      </c>
      <c r="C165" s="2"/>
      <c r="E165" s="2">
        <v>142728</v>
      </c>
      <c r="F165" s="2">
        <v>167352</v>
      </c>
      <c r="G165" s="2"/>
      <c r="H165" s="2"/>
    </row>
    <row r="166" spans="2:8" ht="12.75">
      <c r="B166" s="1" t="s">
        <v>126</v>
      </c>
      <c r="C166" s="7"/>
      <c r="E166" s="2">
        <f>+E162+E152</f>
        <v>336218</v>
      </c>
      <c r="F166" s="2">
        <f>+F162+F152</f>
        <v>346858</v>
      </c>
      <c r="G166" s="2">
        <f>+G162+G152</f>
        <v>373353</v>
      </c>
      <c r="H166" s="2"/>
    </row>
    <row r="167" spans="2:8" ht="12.75">
      <c r="B167" s="2"/>
      <c r="C167" s="2"/>
      <c r="E167" s="2"/>
      <c r="F167" s="2"/>
      <c r="G167" s="2"/>
      <c r="H167" s="2"/>
    </row>
    <row r="168" spans="2:8" ht="12.75">
      <c r="B168" s="2"/>
      <c r="C168" s="2"/>
      <c r="E168" s="2"/>
      <c r="F168" s="2"/>
      <c r="G168" s="2"/>
      <c r="H168" s="2"/>
    </row>
    <row r="169" spans="3:8" ht="12.75">
      <c r="C169" s="2"/>
      <c r="E169" s="2"/>
      <c r="F169" s="2"/>
      <c r="G169" s="2"/>
      <c r="H169" s="2"/>
    </row>
    <row r="170" spans="3:8" ht="12.75">
      <c r="C170" s="2"/>
      <c r="E170" s="2"/>
      <c r="F170" s="2"/>
      <c r="G170" s="2"/>
      <c r="H170" s="2"/>
    </row>
    <row r="171" spans="3:8" ht="12.75">
      <c r="C171" s="2"/>
      <c r="E171" s="2"/>
      <c r="F171" s="2"/>
      <c r="G171" s="2"/>
      <c r="H171" s="2"/>
    </row>
    <row r="172" spans="3:8" ht="12.75">
      <c r="C172" s="2"/>
      <c r="E172" s="2"/>
      <c r="F172" s="2"/>
      <c r="G172" s="2"/>
      <c r="H172" s="2"/>
    </row>
    <row r="173" spans="3:8" ht="12.75">
      <c r="C173" s="2"/>
      <c r="E173" s="2"/>
      <c r="F173" s="2"/>
      <c r="G173" s="2"/>
      <c r="H173" s="2"/>
    </row>
    <row r="174" spans="3:8" ht="12.75">
      <c r="C174" s="2"/>
      <c r="E174" s="2"/>
      <c r="F174" s="2"/>
      <c r="G174" s="2"/>
      <c r="H174" s="2"/>
    </row>
    <row r="175" spans="3:8" ht="12.75">
      <c r="C175" s="2"/>
      <c r="E175" s="2"/>
      <c r="F175" s="2"/>
      <c r="G175" s="2"/>
      <c r="H175" s="2"/>
    </row>
    <row r="176" spans="3:8" ht="12.75">
      <c r="C176" s="2"/>
      <c r="E176" s="2"/>
      <c r="F176" s="2"/>
      <c r="G176" s="2"/>
      <c r="H176" s="2"/>
    </row>
    <row r="177" spans="3:8" ht="12.75">
      <c r="C177" s="2"/>
      <c r="E177" s="2"/>
      <c r="F177" s="2"/>
      <c r="G177" s="2"/>
      <c r="H177" s="2"/>
    </row>
    <row r="178" spans="3:8" ht="12.75">
      <c r="C178" s="2"/>
      <c r="E178" s="2"/>
      <c r="F178" s="2"/>
      <c r="G178" s="2"/>
      <c r="H178" s="2"/>
    </row>
    <row r="179" spans="3:8" ht="12.75">
      <c r="C179" s="2"/>
      <c r="E179" s="2"/>
      <c r="F179" s="2"/>
      <c r="G179" s="2"/>
      <c r="H179" s="2"/>
    </row>
  </sheetData>
  <sheetProtection selectLockedCells="1" selectUnlockedCells="1"/>
  <printOptions/>
  <pageMargins left="0.7875" right="0.7875" top="0.8861111111111111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0.7875" header="0.7875" footer="0.5118055555555555"/>
  <pageSetup horizontalDpi="300" verticalDpi="300" orientation="landscape" paperSize="9"/>
  <headerFooter alignWithMargins="0">
    <oddHeader>&amp;C&amp;"Times New Roman,Regular"&amp;12&amp;A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0.7875" header="0.7875" footer="0.5118055555555555"/>
  <pageSetup horizontalDpi="300" verticalDpi="300" orientation="landscape" paperSize="9"/>
  <headerFooter alignWithMargins="0">
    <oddHeader>&amp;C&amp;"Times New Roman,Regular"&amp;12&amp;A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Jones</dc:creator>
  <cp:keywords/>
  <dc:description/>
  <cp:lastModifiedBy>Sally Jones</cp:lastModifiedBy>
  <cp:lastPrinted>2014-10-28T10:29:25Z</cp:lastPrinted>
  <dcterms:created xsi:type="dcterms:W3CDTF">2013-10-21T12:45:52Z</dcterms:created>
  <dcterms:modified xsi:type="dcterms:W3CDTF">2014-11-21T13:10:35Z</dcterms:modified>
  <cp:category/>
  <cp:version/>
  <cp:contentType/>
  <cp:contentStatus/>
  <cp:revision>25</cp:revision>
</cp:coreProperties>
</file>